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kaku006\Downloads\"/>
    </mc:Choice>
  </mc:AlternateContent>
  <xr:revisionPtr revIDLastSave="0" documentId="13_ncr:1_{A7650098-BB6A-4E67-B21D-A0870E822804}" xr6:coauthVersionLast="36" xr6:coauthVersionMax="36" xr10:uidLastSave="{00000000-0000-0000-0000-000000000000}"/>
  <bookViews>
    <workbookView xWindow="0" yWindow="0" windowWidth="20490" windowHeight="6705" xr2:uid="{00000000-000D-0000-FFFF-FFFF00000000}"/>
  </bookViews>
  <sheets>
    <sheet name="R８.4" sheetId="36" r:id="rId1"/>
    <sheet name="R８.5" sheetId="38" r:id="rId2"/>
    <sheet name="R８.6" sheetId="39" r:id="rId3"/>
    <sheet name="R８.７" sheetId="40" r:id="rId4"/>
    <sheet name="R８.8 " sheetId="41" r:id="rId5"/>
  </sheets>
  <definedNames>
    <definedName name="_xlnm.Print_Area" localSheetId="0">'R８.4'!$A$1:$N$46</definedName>
    <definedName name="_xlnm.Print_Area" localSheetId="1">'R８.5'!$A$1:$N$46</definedName>
    <definedName name="_xlnm.Print_Area" localSheetId="2">'R８.6'!$A$1:$N$46</definedName>
    <definedName name="_xlnm.Print_Area" localSheetId="3">'R８.７'!$A$1:$N$46</definedName>
    <definedName name="_xlnm.Print_Area" localSheetId="4">'R８.8 '!$A$1:$N$46</definedName>
  </definedNames>
  <calcPr calcId="191029"/>
</workbook>
</file>

<file path=xl/calcChain.xml><?xml version="1.0" encoding="utf-8"?>
<calcChain xmlns="http://schemas.openxmlformats.org/spreadsheetml/2006/main">
  <c r="D43" i="41" l="1"/>
  <c r="G43" i="41" s="1"/>
  <c r="D42" i="41"/>
  <c r="G42" i="41" s="1"/>
  <c r="D41" i="41"/>
  <c r="G41" i="41" s="1"/>
  <c r="D40" i="41"/>
  <c r="G40" i="41" s="1"/>
  <c r="D39" i="41"/>
  <c r="G39" i="41" s="1"/>
  <c r="D38" i="41"/>
  <c r="G38" i="41" s="1"/>
  <c r="K37" i="41"/>
  <c r="N37" i="41" s="1"/>
  <c r="F37" i="41"/>
  <c r="E37" i="41"/>
  <c r="C37" i="41"/>
  <c r="B37" i="41"/>
  <c r="K36" i="41"/>
  <c r="N36" i="41" s="1"/>
  <c r="K35" i="41"/>
  <c r="N35" i="41" s="1"/>
  <c r="K34" i="41"/>
  <c r="N34" i="41" s="1"/>
  <c r="D34" i="41"/>
  <c r="G34" i="41" s="1"/>
  <c r="K33" i="41"/>
  <c r="N33" i="41" s="1"/>
  <c r="D33" i="41"/>
  <c r="G33" i="41" s="1"/>
  <c r="K32" i="41"/>
  <c r="N32" i="41" s="1"/>
  <c r="D32" i="41"/>
  <c r="G32" i="41" s="1"/>
  <c r="K31" i="41"/>
  <c r="N31" i="41" s="1"/>
  <c r="D31" i="41"/>
  <c r="G31" i="41" s="1"/>
  <c r="K30" i="41"/>
  <c r="N30" i="41" s="1"/>
  <c r="D30" i="41"/>
  <c r="G30" i="41" s="1"/>
  <c r="K29" i="41"/>
  <c r="N29" i="41" s="1"/>
  <c r="D29" i="41"/>
  <c r="G29" i="41" s="1"/>
  <c r="K28" i="41"/>
  <c r="N28" i="41" s="1"/>
  <c r="D28" i="41"/>
  <c r="G28" i="41" s="1"/>
  <c r="K27" i="41"/>
  <c r="N27" i="41" s="1"/>
  <c r="D27" i="41"/>
  <c r="G27" i="41" s="1"/>
  <c r="K26" i="41"/>
  <c r="N26" i="41" s="1"/>
  <c r="D26" i="41"/>
  <c r="G26" i="41" s="1"/>
  <c r="K25" i="41"/>
  <c r="N25" i="41" s="1"/>
  <c r="D25" i="41"/>
  <c r="G25" i="41" s="1"/>
  <c r="K24" i="41"/>
  <c r="N24" i="41" s="1"/>
  <c r="D24" i="41"/>
  <c r="G24" i="41" s="1"/>
  <c r="K23" i="41"/>
  <c r="D23" i="41"/>
  <c r="G23" i="41" s="1"/>
  <c r="M22" i="41"/>
  <c r="L22" i="41"/>
  <c r="J22" i="41"/>
  <c r="I22" i="41"/>
  <c r="D22" i="41"/>
  <c r="G22" i="41" s="1"/>
  <c r="D21" i="41"/>
  <c r="G21" i="41" s="1"/>
  <c r="D20" i="41"/>
  <c r="G20" i="41" s="1"/>
  <c r="K19" i="41"/>
  <c r="N19" i="41" s="1"/>
  <c r="G19" i="41"/>
  <c r="D19" i="41"/>
  <c r="K18" i="41"/>
  <c r="N18" i="41" s="1"/>
  <c r="D18" i="41"/>
  <c r="G18" i="41" s="1"/>
  <c r="K17" i="41"/>
  <c r="N17" i="41" s="1"/>
  <c r="D17" i="41"/>
  <c r="G17" i="41" s="1"/>
  <c r="K16" i="41"/>
  <c r="N16" i="41" s="1"/>
  <c r="D16" i="41"/>
  <c r="G16" i="41" s="1"/>
  <c r="K15" i="41"/>
  <c r="N15" i="41" s="1"/>
  <c r="G15" i="41"/>
  <c r="D15" i="41"/>
  <c r="K14" i="41"/>
  <c r="N14" i="41" s="1"/>
  <c r="D14" i="41"/>
  <c r="G14" i="41" s="1"/>
  <c r="K13" i="41"/>
  <c r="N13" i="41" s="1"/>
  <c r="D13" i="41"/>
  <c r="G13" i="41" s="1"/>
  <c r="K12" i="41"/>
  <c r="N12" i="41" s="1"/>
  <c r="D12" i="41"/>
  <c r="G12" i="41" s="1"/>
  <c r="K11" i="41"/>
  <c r="N11" i="41" s="1"/>
  <c r="D11" i="41"/>
  <c r="G11" i="41" s="1"/>
  <c r="K10" i="41"/>
  <c r="N10" i="41" s="1"/>
  <c r="D10" i="41"/>
  <c r="G10" i="41" s="1"/>
  <c r="K9" i="41"/>
  <c r="N9" i="41" s="1"/>
  <c r="D9" i="41"/>
  <c r="G9" i="41" s="1"/>
  <c r="K8" i="41"/>
  <c r="N8" i="41" s="1"/>
  <c r="D8" i="41"/>
  <c r="G8" i="41" s="1"/>
  <c r="K7" i="41"/>
  <c r="N7" i="41" s="1"/>
  <c r="D7" i="41"/>
  <c r="G7" i="41" s="1"/>
  <c r="K6" i="41"/>
  <c r="N6" i="41" s="1"/>
  <c r="D6" i="41"/>
  <c r="G6" i="41" s="1"/>
  <c r="K5" i="41"/>
  <c r="N5" i="41" s="1"/>
  <c r="D5" i="41"/>
  <c r="G5" i="41" s="1"/>
  <c r="K4" i="41"/>
  <c r="D4" i="41"/>
  <c r="G4" i="41" s="1"/>
  <c r="M3" i="41"/>
  <c r="L3" i="41"/>
  <c r="J3" i="41"/>
  <c r="F3" i="41"/>
  <c r="D3" i="41" s="1"/>
  <c r="E3" i="41"/>
  <c r="C3" i="41"/>
  <c r="K22" i="41" l="1"/>
  <c r="N23" i="41"/>
  <c r="N22" i="41"/>
  <c r="K3" i="41"/>
  <c r="N3" i="41" s="1"/>
  <c r="D37" i="41"/>
  <c r="G37" i="41" s="1"/>
  <c r="G3" i="41"/>
  <c r="N4" i="41"/>
  <c r="D43" i="40"/>
  <c r="G43" i="40" s="1"/>
  <c r="D42" i="40"/>
  <c r="G42" i="40" s="1"/>
  <c r="D41" i="40"/>
  <c r="G41" i="40" s="1"/>
  <c r="D40" i="40"/>
  <c r="G40" i="40" s="1"/>
  <c r="D39" i="40"/>
  <c r="G39" i="40" s="1"/>
  <c r="D38" i="40"/>
  <c r="G38" i="40" s="1"/>
  <c r="K37" i="40"/>
  <c r="N37" i="40" s="1"/>
  <c r="F37" i="40"/>
  <c r="E37" i="40"/>
  <c r="C37" i="40"/>
  <c r="B37" i="40"/>
  <c r="K36" i="40"/>
  <c r="N36" i="40" s="1"/>
  <c r="K35" i="40"/>
  <c r="N35" i="40" s="1"/>
  <c r="K34" i="40"/>
  <c r="N34" i="40" s="1"/>
  <c r="D34" i="40"/>
  <c r="G34" i="40" s="1"/>
  <c r="K33" i="40"/>
  <c r="N33" i="40" s="1"/>
  <c r="D33" i="40"/>
  <c r="G33" i="40" s="1"/>
  <c r="K32" i="40"/>
  <c r="N32" i="40" s="1"/>
  <c r="D32" i="40"/>
  <c r="G32" i="40" s="1"/>
  <c r="K31" i="40"/>
  <c r="N31" i="40" s="1"/>
  <c r="D31" i="40"/>
  <c r="G31" i="40" s="1"/>
  <c r="K30" i="40"/>
  <c r="N30" i="40" s="1"/>
  <c r="D30" i="40"/>
  <c r="G30" i="40" s="1"/>
  <c r="K29" i="40"/>
  <c r="N29" i="40" s="1"/>
  <c r="D29" i="40"/>
  <c r="G29" i="40" s="1"/>
  <c r="K28" i="40"/>
  <c r="N28" i="40" s="1"/>
  <c r="D28" i="40"/>
  <c r="G28" i="40" s="1"/>
  <c r="K27" i="40"/>
  <c r="N27" i="40" s="1"/>
  <c r="D27" i="40"/>
  <c r="G27" i="40" s="1"/>
  <c r="K26" i="40"/>
  <c r="N26" i="40" s="1"/>
  <c r="D26" i="40"/>
  <c r="G26" i="40" s="1"/>
  <c r="K25" i="40"/>
  <c r="N25" i="40" s="1"/>
  <c r="D25" i="40"/>
  <c r="G25" i="40" s="1"/>
  <c r="K24" i="40"/>
  <c r="D24" i="40"/>
  <c r="G24" i="40" s="1"/>
  <c r="K23" i="40"/>
  <c r="N23" i="40" s="1"/>
  <c r="D23" i="40"/>
  <c r="G23" i="40" s="1"/>
  <c r="M22" i="40"/>
  <c r="L22" i="40"/>
  <c r="J22" i="40"/>
  <c r="I22" i="40"/>
  <c r="D22" i="40"/>
  <c r="G22" i="40" s="1"/>
  <c r="D21" i="40"/>
  <c r="G21" i="40" s="1"/>
  <c r="D20" i="40"/>
  <c r="G20" i="40" s="1"/>
  <c r="K19" i="40"/>
  <c r="N19" i="40" s="1"/>
  <c r="D19" i="40"/>
  <c r="G19" i="40" s="1"/>
  <c r="K18" i="40"/>
  <c r="N18" i="40" s="1"/>
  <c r="D18" i="40"/>
  <c r="G18" i="40" s="1"/>
  <c r="K17" i="40"/>
  <c r="N17" i="40" s="1"/>
  <c r="D17" i="40"/>
  <c r="G17" i="40" s="1"/>
  <c r="K16" i="40"/>
  <c r="N16" i="40" s="1"/>
  <c r="D16" i="40"/>
  <c r="G16" i="40" s="1"/>
  <c r="K15" i="40"/>
  <c r="N15" i="40" s="1"/>
  <c r="D15" i="40"/>
  <c r="G15" i="40" s="1"/>
  <c r="K14" i="40"/>
  <c r="N14" i="40" s="1"/>
  <c r="D14" i="40"/>
  <c r="G14" i="40" s="1"/>
  <c r="K13" i="40"/>
  <c r="N13" i="40" s="1"/>
  <c r="D13" i="40"/>
  <c r="G13" i="40" s="1"/>
  <c r="K12" i="40"/>
  <c r="N12" i="40" s="1"/>
  <c r="D12" i="40"/>
  <c r="G12" i="40" s="1"/>
  <c r="K11" i="40"/>
  <c r="N11" i="40" s="1"/>
  <c r="D11" i="40"/>
  <c r="G11" i="40" s="1"/>
  <c r="N10" i="40"/>
  <c r="K10" i="40"/>
  <c r="D10" i="40"/>
  <c r="G10" i="40" s="1"/>
  <c r="K9" i="40"/>
  <c r="N9" i="40" s="1"/>
  <c r="D9" i="40"/>
  <c r="G9" i="40" s="1"/>
  <c r="K8" i="40"/>
  <c r="N8" i="40" s="1"/>
  <c r="D8" i="40"/>
  <c r="G8" i="40" s="1"/>
  <c r="K7" i="40"/>
  <c r="N7" i="40" s="1"/>
  <c r="D7" i="40"/>
  <c r="G7" i="40" s="1"/>
  <c r="K6" i="40"/>
  <c r="N6" i="40" s="1"/>
  <c r="D6" i="40"/>
  <c r="G6" i="40" s="1"/>
  <c r="K5" i="40"/>
  <c r="N5" i="40" s="1"/>
  <c r="D5" i="40"/>
  <c r="G5" i="40" s="1"/>
  <c r="K4" i="40"/>
  <c r="D4" i="40"/>
  <c r="G4" i="40" s="1"/>
  <c r="M3" i="40"/>
  <c r="L3" i="40"/>
  <c r="J3" i="40"/>
  <c r="F3" i="40"/>
  <c r="E3" i="40"/>
  <c r="D3" i="40" s="1"/>
  <c r="C3" i="40"/>
  <c r="K22" i="40" l="1"/>
  <c r="N22" i="40"/>
  <c r="N24" i="40"/>
  <c r="K3" i="40"/>
  <c r="N3" i="40" s="1"/>
  <c r="N4" i="40"/>
  <c r="D37" i="40"/>
  <c r="G37" i="40"/>
  <c r="G3" i="40"/>
  <c r="D43" i="39"/>
  <c r="G43" i="39" s="1"/>
  <c r="D42" i="39"/>
  <c r="G42" i="39" s="1"/>
  <c r="D41" i="39"/>
  <c r="G41" i="39" s="1"/>
  <c r="D40" i="39"/>
  <c r="D39" i="39"/>
  <c r="G39" i="39" s="1"/>
  <c r="D38" i="39"/>
  <c r="G38" i="39" s="1"/>
  <c r="K37" i="39"/>
  <c r="N37" i="39" s="1"/>
  <c r="F37" i="39"/>
  <c r="E37" i="39"/>
  <c r="C37" i="39"/>
  <c r="B37" i="39"/>
  <c r="K36" i="39"/>
  <c r="N36" i="39" s="1"/>
  <c r="K35" i="39"/>
  <c r="N35" i="39" s="1"/>
  <c r="K34" i="39"/>
  <c r="N34" i="39" s="1"/>
  <c r="D34" i="39"/>
  <c r="G34" i="39" s="1"/>
  <c r="K33" i="39"/>
  <c r="N33" i="39" s="1"/>
  <c r="D33" i="39"/>
  <c r="G33" i="39" s="1"/>
  <c r="K32" i="39"/>
  <c r="N32" i="39" s="1"/>
  <c r="D32" i="39"/>
  <c r="G32" i="39" s="1"/>
  <c r="K31" i="39"/>
  <c r="N31" i="39" s="1"/>
  <c r="D31" i="39"/>
  <c r="G31" i="39" s="1"/>
  <c r="K30" i="39"/>
  <c r="N30" i="39" s="1"/>
  <c r="D30" i="39"/>
  <c r="G30" i="39" s="1"/>
  <c r="K29" i="39"/>
  <c r="N29" i="39" s="1"/>
  <c r="D29" i="39"/>
  <c r="G29" i="39" s="1"/>
  <c r="K28" i="39"/>
  <c r="N28" i="39" s="1"/>
  <c r="D28" i="39"/>
  <c r="G28" i="39" s="1"/>
  <c r="K27" i="39"/>
  <c r="N27" i="39" s="1"/>
  <c r="D27" i="39"/>
  <c r="G27" i="39" s="1"/>
  <c r="K26" i="39"/>
  <c r="N26" i="39" s="1"/>
  <c r="D26" i="39"/>
  <c r="G26" i="39" s="1"/>
  <c r="K25" i="39"/>
  <c r="N25" i="39" s="1"/>
  <c r="D25" i="39"/>
  <c r="G25" i="39" s="1"/>
  <c r="K24" i="39"/>
  <c r="N24" i="39" s="1"/>
  <c r="D24" i="39"/>
  <c r="G24" i="39" s="1"/>
  <c r="K23" i="39"/>
  <c r="D23" i="39"/>
  <c r="G23" i="39" s="1"/>
  <c r="M22" i="39"/>
  <c r="L22" i="39"/>
  <c r="J22" i="39"/>
  <c r="I22" i="39"/>
  <c r="D22" i="39"/>
  <c r="G22" i="39" s="1"/>
  <c r="D21" i="39"/>
  <c r="G21" i="39" s="1"/>
  <c r="D20" i="39"/>
  <c r="G20" i="39" s="1"/>
  <c r="K19" i="39"/>
  <c r="N19" i="39" s="1"/>
  <c r="D19" i="39"/>
  <c r="G19" i="39" s="1"/>
  <c r="K18" i="39"/>
  <c r="N18" i="39" s="1"/>
  <c r="D18" i="39"/>
  <c r="G18" i="39" s="1"/>
  <c r="K17" i="39"/>
  <c r="N17" i="39" s="1"/>
  <c r="D17" i="39"/>
  <c r="G17" i="39" s="1"/>
  <c r="K16" i="39"/>
  <c r="N16" i="39" s="1"/>
  <c r="D16" i="39"/>
  <c r="G16" i="39" s="1"/>
  <c r="K15" i="39"/>
  <c r="N15" i="39" s="1"/>
  <c r="D15" i="39"/>
  <c r="G15" i="39" s="1"/>
  <c r="K14" i="39"/>
  <c r="N14" i="39" s="1"/>
  <c r="D14" i="39"/>
  <c r="G14" i="39" s="1"/>
  <c r="K13" i="39"/>
  <c r="N13" i="39" s="1"/>
  <c r="D13" i="39"/>
  <c r="G13" i="39" s="1"/>
  <c r="K12" i="39"/>
  <c r="N12" i="39" s="1"/>
  <c r="D12" i="39"/>
  <c r="G12" i="39" s="1"/>
  <c r="K11" i="39"/>
  <c r="N11" i="39" s="1"/>
  <c r="D11" i="39"/>
  <c r="G11" i="39" s="1"/>
  <c r="K10" i="39"/>
  <c r="N10" i="39" s="1"/>
  <c r="D10" i="39"/>
  <c r="G10" i="39" s="1"/>
  <c r="K9" i="39"/>
  <c r="N9" i="39" s="1"/>
  <c r="D9" i="39"/>
  <c r="G9" i="39" s="1"/>
  <c r="K8" i="39"/>
  <c r="N8" i="39" s="1"/>
  <c r="D8" i="39"/>
  <c r="G8" i="39" s="1"/>
  <c r="K7" i="39"/>
  <c r="N7" i="39" s="1"/>
  <c r="D7" i="39"/>
  <c r="G7" i="39" s="1"/>
  <c r="K6" i="39"/>
  <c r="N6" i="39" s="1"/>
  <c r="D6" i="39"/>
  <c r="G6" i="39" s="1"/>
  <c r="K5" i="39"/>
  <c r="N5" i="39" s="1"/>
  <c r="D5" i="39"/>
  <c r="G5" i="39" s="1"/>
  <c r="K4" i="39"/>
  <c r="N4" i="39" s="1"/>
  <c r="D4" i="39"/>
  <c r="G4" i="39" s="1"/>
  <c r="M3" i="39"/>
  <c r="L3" i="39"/>
  <c r="J3" i="39"/>
  <c r="F3" i="39"/>
  <c r="E3" i="39"/>
  <c r="C3" i="39"/>
  <c r="K22" i="39" l="1"/>
  <c r="N22" i="39" s="1"/>
  <c r="K3" i="39"/>
  <c r="N3" i="39" s="1"/>
  <c r="D37" i="39"/>
  <c r="G37" i="39" s="1"/>
  <c r="D3" i="39"/>
  <c r="G3" i="39"/>
  <c r="G40" i="39"/>
  <c r="N23" i="39"/>
  <c r="G43" i="38"/>
  <c r="D43" i="38"/>
  <c r="D42" i="38"/>
  <c r="G42" i="38" s="1"/>
  <c r="D41" i="38"/>
  <c r="G41" i="38" s="1"/>
  <c r="D40" i="38"/>
  <c r="D37" i="38" s="1"/>
  <c r="G37" i="38" s="1"/>
  <c r="D39" i="38"/>
  <c r="G39" i="38" s="1"/>
  <c r="G38" i="38"/>
  <c r="D38" i="38"/>
  <c r="K37" i="38"/>
  <c r="N37" i="38" s="1"/>
  <c r="F37" i="38"/>
  <c r="E37" i="38"/>
  <c r="C37" i="38"/>
  <c r="B37" i="38"/>
  <c r="K36" i="38"/>
  <c r="N36" i="38" s="1"/>
  <c r="K35" i="38"/>
  <c r="N35" i="38" s="1"/>
  <c r="K34" i="38"/>
  <c r="N34" i="38" s="1"/>
  <c r="D34" i="38"/>
  <c r="G34" i="38" s="1"/>
  <c r="K33" i="38"/>
  <c r="N33" i="38" s="1"/>
  <c r="D33" i="38"/>
  <c r="G33" i="38" s="1"/>
  <c r="K32" i="38"/>
  <c r="N32" i="38" s="1"/>
  <c r="D32" i="38"/>
  <c r="G32" i="38" s="1"/>
  <c r="N31" i="38"/>
  <c r="K31" i="38"/>
  <c r="D31" i="38"/>
  <c r="G31" i="38" s="1"/>
  <c r="K30" i="38"/>
  <c r="N30" i="38" s="1"/>
  <c r="D30" i="38"/>
  <c r="G30" i="38" s="1"/>
  <c r="K29" i="38"/>
  <c r="N29" i="38" s="1"/>
  <c r="D29" i="38"/>
  <c r="G29" i="38" s="1"/>
  <c r="K28" i="38"/>
  <c r="N28" i="38" s="1"/>
  <c r="D28" i="38"/>
  <c r="G28" i="38" s="1"/>
  <c r="K27" i="38"/>
  <c r="N27" i="38" s="1"/>
  <c r="D27" i="38"/>
  <c r="G27" i="38" s="1"/>
  <c r="K26" i="38"/>
  <c r="N26" i="38" s="1"/>
  <c r="D26" i="38"/>
  <c r="G26" i="38" s="1"/>
  <c r="K25" i="38"/>
  <c r="N25" i="38" s="1"/>
  <c r="D25" i="38"/>
  <c r="G25" i="38" s="1"/>
  <c r="K24" i="38"/>
  <c r="N24" i="38" s="1"/>
  <c r="D24" i="38"/>
  <c r="G24" i="38" s="1"/>
  <c r="K23" i="38"/>
  <c r="K22" i="38" s="1"/>
  <c r="D23" i="38"/>
  <c r="G23" i="38" s="1"/>
  <c r="M22" i="38"/>
  <c r="L22" i="38"/>
  <c r="J22" i="38"/>
  <c r="I22" i="38"/>
  <c r="D22" i="38"/>
  <c r="G22" i="38" s="1"/>
  <c r="D21" i="38"/>
  <c r="G21" i="38" s="1"/>
  <c r="D20" i="38"/>
  <c r="G20" i="38" s="1"/>
  <c r="K19" i="38"/>
  <c r="N19" i="38" s="1"/>
  <c r="D19" i="38"/>
  <c r="G19" i="38" s="1"/>
  <c r="K18" i="38"/>
  <c r="N18" i="38" s="1"/>
  <c r="D18" i="38"/>
  <c r="G18" i="38" s="1"/>
  <c r="K17" i="38"/>
  <c r="N17" i="38" s="1"/>
  <c r="D17" i="38"/>
  <c r="G17" i="38" s="1"/>
  <c r="K16" i="38"/>
  <c r="N16" i="38" s="1"/>
  <c r="D16" i="38"/>
  <c r="G16" i="38" s="1"/>
  <c r="K15" i="38"/>
  <c r="N15" i="38" s="1"/>
  <c r="D15" i="38"/>
  <c r="G15" i="38" s="1"/>
  <c r="K14" i="38"/>
  <c r="N14" i="38" s="1"/>
  <c r="D14" i="38"/>
  <c r="G14" i="38" s="1"/>
  <c r="K13" i="38"/>
  <c r="N13" i="38" s="1"/>
  <c r="D13" i="38"/>
  <c r="G13" i="38" s="1"/>
  <c r="K12" i="38"/>
  <c r="N12" i="38" s="1"/>
  <c r="D12" i="38"/>
  <c r="G12" i="38" s="1"/>
  <c r="K11" i="38"/>
  <c r="N11" i="38" s="1"/>
  <c r="D11" i="38"/>
  <c r="G11" i="38" s="1"/>
  <c r="K10" i="38"/>
  <c r="N10" i="38" s="1"/>
  <c r="D10" i="38"/>
  <c r="G10" i="38" s="1"/>
  <c r="K9" i="38"/>
  <c r="N9" i="38" s="1"/>
  <c r="D9" i="38"/>
  <c r="G9" i="38" s="1"/>
  <c r="K8" i="38"/>
  <c r="N8" i="38" s="1"/>
  <c r="D8" i="38"/>
  <c r="G8" i="38" s="1"/>
  <c r="K7" i="38"/>
  <c r="N7" i="38" s="1"/>
  <c r="D7" i="38"/>
  <c r="G7" i="38" s="1"/>
  <c r="K6" i="38"/>
  <c r="N6" i="38" s="1"/>
  <c r="D6" i="38"/>
  <c r="G6" i="38" s="1"/>
  <c r="K5" i="38"/>
  <c r="N5" i="38" s="1"/>
  <c r="D5" i="38"/>
  <c r="G5" i="38" s="1"/>
  <c r="K4" i="38"/>
  <c r="D4" i="38"/>
  <c r="G4" i="38" s="1"/>
  <c r="M3" i="38"/>
  <c r="L3" i="38"/>
  <c r="J3" i="38"/>
  <c r="F3" i="38"/>
  <c r="D3" i="38" s="1"/>
  <c r="G3" i="38" s="1"/>
  <c r="E3" i="38"/>
  <c r="C3" i="38"/>
  <c r="N23" i="38" l="1"/>
  <c r="N22" i="38"/>
  <c r="K3" i="38"/>
  <c r="N4" i="38"/>
  <c r="N3" i="38"/>
  <c r="G40" i="38"/>
  <c r="D38" i="36"/>
  <c r="D39" i="36"/>
  <c r="D40" i="36"/>
  <c r="D41" i="36"/>
  <c r="G41" i="36" s="1"/>
  <c r="D42" i="36"/>
  <c r="D43" i="36"/>
  <c r="G43" i="36" s="1"/>
  <c r="D4" i="36"/>
  <c r="D5" i="36"/>
  <c r="G5" i="36" s="1"/>
  <c r="D6" i="36"/>
  <c r="D7" i="36"/>
  <c r="G7" i="36" s="1"/>
  <c r="D8" i="36"/>
  <c r="D9" i="36"/>
  <c r="D10" i="36"/>
  <c r="G10" i="36" s="1"/>
  <c r="D11" i="36"/>
  <c r="G11" i="36" s="1"/>
  <c r="D12" i="36"/>
  <c r="G12" i="36" s="1"/>
  <c r="D13" i="36"/>
  <c r="G13" i="36" s="1"/>
  <c r="D14" i="36"/>
  <c r="D15" i="36"/>
  <c r="G15" i="36" s="1"/>
  <c r="D16" i="36"/>
  <c r="D17" i="36"/>
  <c r="D18" i="36"/>
  <c r="G18" i="36" s="1"/>
  <c r="D19" i="36"/>
  <c r="G19" i="36" s="1"/>
  <c r="D20" i="36"/>
  <c r="D21" i="36"/>
  <c r="G21" i="36" s="1"/>
  <c r="D22" i="36"/>
  <c r="D23" i="36"/>
  <c r="G23" i="36" s="1"/>
  <c r="D24" i="36"/>
  <c r="G24" i="36" s="1"/>
  <c r="D25" i="36"/>
  <c r="D26" i="36"/>
  <c r="G26" i="36" s="1"/>
  <c r="D27" i="36"/>
  <c r="G27" i="36" s="1"/>
  <c r="D28" i="36"/>
  <c r="D29" i="36"/>
  <c r="G29" i="36" s="1"/>
  <c r="D30" i="36"/>
  <c r="D31" i="36"/>
  <c r="G31" i="36" s="1"/>
  <c r="D32" i="36"/>
  <c r="G32" i="36" s="1"/>
  <c r="D33" i="36"/>
  <c r="G33" i="36" s="1"/>
  <c r="D34" i="36"/>
  <c r="G34" i="36" s="1"/>
  <c r="G42" i="36"/>
  <c r="F37" i="36"/>
  <c r="F3" i="36"/>
  <c r="G40" i="36"/>
  <c r="G39" i="36"/>
  <c r="K37" i="36"/>
  <c r="N37" i="36" s="1"/>
  <c r="E37" i="36"/>
  <c r="C37" i="36"/>
  <c r="B37" i="36"/>
  <c r="K36" i="36"/>
  <c r="N36" i="36" s="1"/>
  <c r="K35" i="36"/>
  <c r="N35" i="36" s="1"/>
  <c r="K34" i="36"/>
  <c r="N34" i="36" s="1"/>
  <c r="K33" i="36"/>
  <c r="N33" i="36" s="1"/>
  <c r="K32" i="36"/>
  <c r="N32" i="36" s="1"/>
  <c r="K31" i="36"/>
  <c r="N31" i="36" s="1"/>
  <c r="K30" i="36"/>
  <c r="N30" i="36" s="1"/>
  <c r="G30" i="36"/>
  <c r="K29" i="36"/>
  <c r="N29" i="36" s="1"/>
  <c r="K28" i="36"/>
  <c r="N28" i="36" s="1"/>
  <c r="G28" i="36"/>
  <c r="K27" i="36"/>
  <c r="N27" i="36" s="1"/>
  <c r="K26" i="36"/>
  <c r="N26" i="36" s="1"/>
  <c r="K25" i="36"/>
  <c r="N25" i="36" s="1"/>
  <c r="G25" i="36"/>
  <c r="K24" i="36"/>
  <c r="N24" i="36" s="1"/>
  <c r="K23" i="36"/>
  <c r="M22" i="36"/>
  <c r="L22" i="36"/>
  <c r="J22" i="36"/>
  <c r="I22" i="36"/>
  <c r="G22" i="36"/>
  <c r="G20" i="36"/>
  <c r="K19" i="36"/>
  <c r="N19" i="36" s="1"/>
  <c r="K18" i="36"/>
  <c r="N18" i="36" s="1"/>
  <c r="K17" i="36"/>
  <c r="N17" i="36" s="1"/>
  <c r="G17" i="36"/>
  <c r="K16" i="36"/>
  <c r="N16" i="36" s="1"/>
  <c r="G16" i="36"/>
  <c r="K15" i="36"/>
  <c r="N15" i="36" s="1"/>
  <c r="K14" i="36"/>
  <c r="N14" i="36" s="1"/>
  <c r="G14" i="36"/>
  <c r="K13" i="36"/>
  <c r="N13" i="36" s="1"/>
  <c r="K12" i="36"/>
  <c r="N12" i="36" s="1"/>
  <c r="K11" i="36"/>
  <c r="N11" i="36" s="1"/>
  <c r="K10" i="36"/>
  <c r="N10" i="36" s="1"/>
  <c r="K9" i="36"/>
  <c r="N9" i="36" s="1"/>
  <c r="G9" i="36"/>
  <c r="K8" i="36"/>
  <c r="N8" i="36" s="1"/>
  <c r="G8" i="36"/>
  <c r="K7" i="36"/>
  <c r="N7" i="36" s="1"/>
  <c r="K6" i="36"/>
  <c r="N6" i="36" s="1"/>
  <c r="G6" i="36"/>
  <c r="K5" i="36"/>
  <c r="K4" i="36"/>
  <c r="N4" i="36" s="1"/>
  <c r="G4" i="36"/>
  <c r="M3" i="36"/>
  <c r="L3" i="36"/>
  <c r="J3" i="36"/>
  <c r="E3" i="36"/>
  <c r="C3" i="36"/>
  <c r="K3" i="36" l="1"/>
  <c r="N3" i="36" s="1"/>
  <c r="K22" i="36"/>
  <c r="N23" i="36"/>
  <c r="N22" i="36"/>
  <c r="N5" i="36"/>
  <c r="D37" i="36"/>
  <c r="G37" i="36" s="1"/>
  <c r="D3" i="36"/>
  <c r="G3" i="36" s="1"/>
  <c r="G38" i="36"/>
</calcChain>
</file>

<file path=xl/sharedStrings.xml><?xml version="1.0" encoding="utf-8"?>
<sst xmlns="http://schemas.openxmlformats.org/spreadsheetml/2006/main" count="510" uniqueCount="92">
  <si>
    <t xml:space="preserve"> </t>
    <phoneticPr fontId="2"/>
  </si>
  <si>
    <t>本郷</t>
    <rPh sb="0" eb="2">
      <t>ホンゴウ</t>
    </rPh>
    <phoneticPr fontId="2"/>
  </si>
  <si>
    <t>世帯数</t>
    <rPh sb="0" eb="3">
      <t>セタイスウ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</si>
  <si>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</si>
  <si>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</si>
  <si>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舘南上</t>
    <rPh sb="0" eb="1">
      <t>タチ</t>
    </rPh>
    <rPh sb="1" eb="2">
      <t>ミナミ</t>
    </rPh>
    <rPh sb="2" eb="3">
      <t>ウエ</t>
    </rPh>
    <phoneticPr fontId="2"/>
  </si>
  <si>
    <t>吉田</t>
    <rPh sb="0" eb="2">
      <t>ヨシダ</t>
    </rPh>
    <phoneticPr fontId="2"/>
  </si>
  <si>
    <t>舘南下</t>
    <rPh sb="0" eb="1">
      <t>タチ</t>
    </rPh>
    <rPh sb="1" eb="2">
      <t>ミナミ</t>
    </rPh>
    <rPh sb="2" eb="3">
      <t>シタ</t>
    </rPh>
    <phoneticPr fontId="2"/>
  </si>
  <si>
    <t>中原</t>
    <rPh sb="0" eb="2">
      <t>ナカハラ</t>
    </rPh>
    <phoneticPr fontId="2"/>
  </si>
  <si>
    <t>南町南</t>
    <rPh sb="0" eb="1">
      <t>ミナミ</t>
    </rPh>
    <rPh sb="1" eb="2">
      <t>マチ</t>
    </rPh>
    <rPh sb="2" eb="3">
      <t>ミナミ</t>
    </rPh>
    <phoneticPr fontId="2"/>
  </si>
  <si>
    <t>旭台</t>
    <rPh sb="0" eb="1">
      <t>アサヒ</t>
    </rPh>
    <rPh sb="1" eb="2">
      <t>ダイ</t>
    </rPh>
    <phoneticPr fontId="2"/>
  </si>
  <si>
    <t>南町北</t>
    <rPh sb="0" eb="1">
      <t>ミナミ</t>
    </rPh>
    <rPh sb="1" eb="2">
      <t>マチ</t>
    </rPh>
    <rPh sb="2" eb="3">
      <t>キタ</t>
    </rPh>
    <phoneticPr fontId="2"/>
  </si>
  <si>
    <t>上大畑</t>
    <rPh sb="0" eb="1">
      <t>ウエ</t>
    </rPh>
    <rPh sb="1" eb="3">
      <t>オオハタ</t>
    </rPh>
    <phoneticPr fontId="2"/>
  </si>
  <si>
    <t>上町南</t>
    <rPh sb="0" eb="1">
      <t>ウエ</t>
    </rPh>
    <rPh sb="1" eb="2">
      <t>マチ</t>
    </rPh>
    <rPh sb="2" eb="3">
      <t>ミナミ</t>
    </rPh>
    <phoneticPr fontId="2"/>
  </si>
  <si>
    <t>下大畑</t>
    <rPh sb="0" eb="1">
      <t>シタ</t>
    </rPh>
    <rPh sb="1" eb="3">
      <t>オオハタ</t>
    </rPh>
    <phoneticPr fontId="2"/>
  </si>
  <si>
    <t>上町北</t>
    <rPh sb="0" eb="1">
      <t>ウエ</t>
    </rPh>
    <rPh sb="1" eb="2">
      <t>マチ</t>
    </rPh>
    <rPh sb="2" eb="3">
      <t>キタ</t>
    </rPh>
    <phoneticPr fontId="2"/>
  </si>
  <si>
    <t>南長瀞</t>
    <rPh sb="0" eb="1">
      <t>ミナミ</t>
    </rPh>
    <rPh sb="1" eb="3">
      <t>ナガトロ</t>
    </rPh>
    <phoneticPr fontId="2"/>
  </si>
  <si>
    <t>南城東</t>
    <rPh sb="0" eb="1">
      <t>ミナミ</t>
    </rPh>
    <rPh sb="1" eb="2">
      <t>シロ</t>
    </rPh>
    <rPh sb="2" eb="3">
      <t>ヒガシ</t>
    </rPh>
    <phoneticPr fontId="2"/>
  </si>
  <si>
    <t>北長瀞</t>
    <rPh sb="0" eb="1">
      <t>キタ</t>
    </rPh>
    <rPh sb="1" eb="3">
      <t>ナガトロ</t>
    </rPh>
    <phoneticPr fontId="2"/>
  </si>
  <si>
    <t>北城東</t>
    <rPh sb="0" eb="1">
      <t>キタ</t>
    </rPh>
    <rPh sb="1" eb="2">
      <t>シロ</t>
    </rPh>
    <rPh sb="2" eb="3">
      <t>ヒガシ</t>
    </rPh>
    <phoneticPr fontId="2"/>
  </si>
  <si>
    <t>一本松</t>
    <rPh sb="0" eb="2">
      <t>イッポン</t>
    </rPh>
    <rPh sb="2" eb="3">
      <t>マツ</t>
    </rPh>
    <phoneticPr fontId="2"/>
  </si>
  <si>
    <t>新丁</t>
    <rPh sb="0" eb="1">
      <t>シン</t>
    </rPh>
    <rPh sb="1" eb="2">
      <t>チョウ</t>
    </rPh>
    <phoneticPr fontId="2"/>
  </si>
  <si>
    <t>開墾場</t>
    <rPh sb="0" eb="2">
      <t>カイコン</t>
    </rPh>
    <rPh sb="2" eb="3">
      <t>バ</t>
    </rPh>
    <phoneticPr fontId="2"/>
  </si>
  <si>
    <t>五日町</t>
    <rPh sb="0" eb="1">
      <t>ゴ</t>
    </rPh>
    <rPh sb="1" eb="2">
      <t>ニチ</t>
    </rPh>
    <rPh sb="2" eb="3">
      <t>マチ</t>
    </rPh>
    <phoneticPr fontId="2"/>
  </si>
  <si>
    <t>長瀞浜</t>
    <rPh sb="0" eb="2">
      <t>ナガトロ</t>
    </rPh>
    <rPh sb="2" eb="3">
      <t>ハマ</t>
    </rPh>
    <phoneticPr fontId="2"/>
  </si>
  <si>
    <t>新井町</t>
    <rPh sb="0" eb="1">
      <t>シン</t>
    </rPh>
    <rPh sb="1" eb="2">
      <t>イド</t>
    </rPh>
    <rPh sb="2" eb="3">
      <t>マチ</t>
    </rPh>
    <phoneticPr fontId="2"/>
  </si>
  <si>
    <t>新町中</t>
    <rPh sb="0" eb="2">
      <t>シンマチ</t>
    </rPh>
    <rPh sb="2" eb="3">
      <t>ナカ</t>
    </rPh>
    <phoneticPr fontId="2"/>
  </si>
  <si>
    <t>新町南</t>
    <rPh sb="0" eb="2">
      <t>シンマチ</t>
    </rPh>
    <rPh sb="2" eb="3">
      <t>ミナミ</t>
    </rPh>
    <phoneticPr fontId="2"/>
  </si>
  <si>
    <t>新町北</t>
    <rPh sb="0" eb="2">
      <t>シンマチ</t>
    </rPh>
    <rPh sb="2" eb="3">
      <t>キタ</t>
    </rPh>
    <phoneticPr fontId="2"/>
  </si>
  <si>
    <t>駅前西</t>
    <rPh sb="0" eb="2">
      <t>エキマエ</t>
    </rPh>
    <rPh sb="2" eb="3">
      <t>ニシ</t>
    </rPh>
    <phoneticPr fontId="2"/>
  </si>
  <si>
    <t>野地</t>
    <rPh sb="0" eb="1">
      <t>ノ</t>
    </rPh>
    <rPh sb="1" eb="2">
      <t>チ</t>
    </rPh>
    <phoneticPr fontId="2"/>
  </si>
  <si>
    <t>駅前東</t>
    <rPh sb="0" eb="2">
      <t>エキマエ</t>
    </rPh>
    <rPh sb="2" eb="3">
      <t>ヒガシ</t>
    </rPh>
    <phoneticPr fontId="2"/>
  </si>
  <si>
    <t>浜吉田東</t>
    <rPh sb="0" eb="3">
      <t>ハマヨシダ</t>
    </rPh>
    <rPh sb="3" eb="4">
      <t>ヒガシ</t>
    </rPh>
    <phoneticPr fontId="2"/>
  </si>
  <si>
    <t>浜吉田西</t>
    <rPh sb="0" eb="3">
      <t>ハマヨシダ</t>
    </rPh>
    <rPh sb="3" eb="4">
      <t>ニシ</t>
    </rPh>
    <phoneticPr fontId="2"/>
  </si>
  <si>
    <t>桜小路東</t>
    <rPh sb="0" eb="1">
      <t>サクラ</t>
    </rPh>
    <rPh sb="1" eb="3">
      <t>コウジ</t>
    </rPh>
    <rPh sb="3" eb="4">
      <t>ヒガシ</t>
    </rPh>
    <phoneticPr fontId="2"/>
  </si>
  <si>
    <t>浜吉田北</t>
    <rPh sb="0" eb="3">
      <t>ハマヨシダ</t>
    </rPh>
    <rPh sb="3" eb="4">
      <t>キタ</t>
    </rPh>
    <phoneticPr fontId="2"/>
  </si>
  <si>
    <t>桜小路中</t>
    <rPh sb="0" eb="1">
      <t>サクラ</t>
    </rPh>
    <rPh sb="1" eb="3">
      <t>コウジ</t>
    </rPh>
    <rPh sb="3" eb="4">
      <t>ナカ</t>
    </rPh>
    <phoneticPr fontId="2"/>
  </si>
  <si>
    <t>桜小路西</t>
    <rPh sb="0" eb="1">
      <t>サクラ</t>
    </rPh>
    <rPh sb="1" eb="3">
      <t>コウジ</t>
    </rPh>
    <rPh sb="3" eb="4">
      <t>ニシ</t>
    </rPh>
    <phoneticPr fontId="2"/>
  </si>
  <si>
    <t>上郡</t>
    <rPh sb="0" eb="1">
      <t>ウエ</t>
    </rPh>
    <rPh sb="1" eb="2">
      <t>グン</t>
    </rPh>
    <phoneticPr fontId="2"/>
  </si>
  <si>
    <t>祝田東</t>
    <rPh sb="0" eb="1">
      <t>イワ</t>
    </rPh>
    <rPh sb="1" eb="2">
      <t>タ</t>
    </rPh>
    <rPh sb="2" eb="3">
      <t>ヒガシ</t>
    </rPh>
    <phoneticPr fontId="2"/>
  </si>
  <si>
    <t>下郡</t>
    <rPh sb="0" eb="1">
      <t>シタ</t>
    </rPh>
    <rPh sb="1" eb="2">
      <t>グン</t>
    </rPh>
    <phoneticPr fontId="2"/>
  </si>
  <si>
    <t>祝田西</t>
    <rPh sb="0" eb="1">
      <t>イワ</t>
    </rPh>
    <rPh sb="1" eb="2">
      <t>タ</t>
    </rPh>
    <rPh sb="2" eb="3">
      <t>ニシ</t>
    </rPh>
    <phoneticPr fontId="2"/>
  </si>
  <si>
    <t>小山</t>
    <rPh sb="0" eb="2">
      <t>コヤマ</t>
    </rPh>
    <phoneticPr fontId="2"/>
  </si>
  <si>
    <t>祝田南</t>
    <rPh sb="0" eb="1">
      <t>イワ</t>
    </rPh>
    <rPh sb="1" eb="2">
      <t>タ</t>
    </rPh>
    <rPh sb="2" eb="3">
      <t>ミナミ</t>
    </rPh>
    <phoneticPr fontId="2"/>
  </si>
  <si>
    <t>田沢</t>
    <rPh sb="0" eb="2">
      <t>タザワ</t>
    </rPh>
    <phoneticPr fontId="2"/>
  </si>
  <si>
    <t>新町</t>
    <rPh sb="0" eb="1">
      <t>シン</t>
    </rPh>
    <rPh sb="1" eb="2">
      <t>マチ</t>
    </rPh>
    <phoneticPr fontId="2"/>
  </si>
  <si>
    <t>早川</t>
    <rPh sb="0" eb="2">
      <t>ハヤカワ</t>
    </rPh>
    <phoneticPr fontId="2"/>
  </si>
  <si>
    <t>鹿島</t>
    <rPh sb="0" eb="2">
      <t>カシマ</t>
    </rPh>
    <phoneticPr fontId="2"/>
  </si>
  <si>
    <t>森房</t>
    <rPh sb="0" eb="1">
      <t>モリ</t>
    </rPh>
    <rPh sb="1" eb="2">
      <t>ボウ</t>
    </rPh>
    <phoneticPr fontId="2"/>
  </si>
  <si>
    <t>神宮寺</t>
    <rPh sb="0" eb="1">
      <t>カミ</t>
    </rPh>
    <rPh sb="1" eb="2">
      <t>ミヤ</t>
    </rPh>
    <rPh sb="2" eb="3">
      <t>テラ</t>
    </rPh>
    <phoneticPr fontId="2"/>
  </si>
  <si>
    <t>上の町</t>
    <rPh sb="0" eb="1">
      <t>ウエ</t>
    </rPh>
    <rPh sb="2" eb="3">
      <t>マチ</t>
    </rPh>
    <phoneticPr fontId="2"/>
  </si>
  <si>
    <t>高屋</t>
    <rPh sb="0" eb="1">
      <t>タカ</t>
    </rPh>
    <rPh sb="1" eb="2">
      <t>ヤネ</t>
    </rPh>
    <phoneticPr fontId="2"/>
  </si>
  <si>
    <t>中泉</t>
    <rPh sb="0" eb="2">
      <t>ナカイズミ</t>
    </rPh>
    <phoneticPr fontId="2"/>
  </si>
  <si>
    <t>柴町</t>
    <rPh sb="0" eb="1">
      <t>シバ</t>
    </rPh>
    <rPh sb="1" eb="2">
      <t>マチ</t>
    </rPh>
    <phoneticPr fontId="2"/>
  </si>
  <si>
    <t>今泉</t>
    <rPh sb="0" eb="2">
      <t>イマイズミ</t>
    </rPh>
    <phoneticPr fontId="2"/>
  </si>
  <si>
    <t>倉庭</t>
    <rPh sb="0" eb="1">
      <t>クラ</t>
    </rPh>
    <rPh sb="1" eb="2">
      <t>ニワ</t>
    </rPh>
    <phoneticPr fontId="2"/>
  </si>
  <si>
    <t>牛袋</t>
    <rPh sb="0" eb="1">
      <t>ウシ</t>
    </rPh>
    <rPh sb="1" eb="2">
      <t>フクロ</t>
    </rPh>
    <phoneticPr fontId="2"/>
  </si>
  <si>
    <t>十文字町</t>
    <rPh sb="0" eb="1">
      <t>ジュウ</t>
    </rPh>
    <rPh sb="1" eb="2">
      <t>ブン</t>
    </rPh>
    <rPh sb="2" eb="3">
      <t>ジ</t>
    </rPh>
    <rPh sb="3" eb="4">
      <t>マチ</t>
    </rPh>
    <phoneticPr fontId="2"/>
  </si>
  <si>
    <t>十文字村</t>
    <rPh sb="0" eb="1">
      <t>ジュウ</t>
    </rPh>
    <rPh sb="1" eb="2">
      <t>ブン</t>
    </rPh>
    <rPh sb="2" eb="3">
      <t>ジ</t>
    </rPh>
    <rPh sb="3" eb="4">
      <t>ムラ</t>
    </rPh>
    <phoneticPr fontId="2"/>
  </si>
  <si>
    <t>榎袋</t>
    <rPh sb="0" eb="1">
      <t>エノキ</t>
    </rPh>
    <rPh sb="1" eb="2">
      <t>フクロ</t>
    </rPh>
    <phoneticPr fontId="2"/>
  </si>
  <si>
    <t>鷺屋</t>
    <rPh sb="0" eb="1">
      <t>サギ</t>
    </rPh>
    <rPh sb="1" eb="2">
      <t>ヤネ</t>
    </rPh>
    <phoneticPr fontId="2"/>
  </si>
  <si>
    <t>蕨</t>
    <rPh sb="0" eb="1">
      <t>ワラビ</t>
    </rPh>
    <phoneticPr fontId="2"/>
  </si>
  <si>
    <t>箱根田西</t>
    <rPh sb="0" eb="1">
      <t>ハコ</t>
    </rPh>
    <rPh sb="1" eb="2">
      <t>ネ</t>
    </rPh>
    <rPh sb="2" eb="3">
      <t>タ</t>
    </rPh>
    <rPh sb="3" eb="4">
      <t>ニシ</t>
    </rPh>
    <phoneticPr fontId="2"/>
  </si>
  <si>
    <t>箱根田東</t>
    <rPh sb="0" eb="1">
      <t>ハコ</t>
    </rPh>
    <rPh sb="1" eb="2">
      <t>ネ</t>
    </rPh>
    <rPh sb="2" eb="3">
      <t>タ</t>
    </rPh>
    <rPh sb="3" eb="4">
      <t>ヒガシ</t>
    </rPh>
    <phoneticPr fontId="2"/>
  </si>
  <si>
    <t>港町</t>
    <rPh sb="0" eb="1">
      <t>ミナト</t>
    </rPh>
    <rPh sb="1" eb="2">
      <t>マチ</t>
    </rPh>
    <phoneticPr fontId="2"/>
  </si>
  <si>
    <t>鳥屋崎</t>
    <rPh sb="0" eb="1">
      <t>トリ</t>
    </rPh>
    <rPh sb="1" eb="2">
      <t>ヤネ</t>
    </rPh>
    <rPh sb="2" eb="3">
      <t>サキ</t>
    </rPh>
    <phoneticPr fontId="2"/>
  </si>
  <si>
    <t>中町</t>
    <rPh sb="0" eb="2">
      <t>ナカマチ</t>
    </rPh>
    <phoneticPr fontId="2"/>
  </si>
  <si>
    <t>下茨田北</t>
    <rPh sb="0" eb="3">
      <t>シモバラダ</t>
    </rPh>
    <rPh sb="3" eb="4">
      <t>キタ</t>
    </rPh>
    <phoneticPr fontId="2"/>
  </si>
  <si>
    <t>下茨田南</t>
    <rPh sb="0" eb="3">
      <t>シモバラダ</t>
    </rPh>
    <rPh sb="3" eb="4">
      <t>ミナミ</t>
    </rPh>
    <phoneticPr fontId="2"/>
  </si>
  <si>
    <t>大畑浜</t>
    <rPh sb="0" eb="2">
      <t>オオハタ</t>
    </rPh>
    <rPh sb="2" eb="3">
      <t>ハマ</t>
    </rPh>
    <phoneticPr fontId="2"/>
  </si>
  <si>
    <t>あぶくま</t>
    <phoneticPr fontId="2"/>
  </si>
  <si>
    <t>地区・行政区</t>
    <rPh sb="0" eb="2">
      <t>チク</t>
    </rPh>
    <rPh sb="3" eb="6">
      <t>ギョウセイク</t>
    </rPh>
    <phoneticPr fontId="2"/>
  </si>
  <si>
    <t>亘理地区</t>
    <rPh sb="0" eb="2">
      <t>ワタリ</t>
    </rPh>
    <rPh sb="2" eb="4">
      <t>チク</t>
    </rPh>
    <phoneticPr fontId="2"/>
  </si>
  <si>
    <t>吉田地区</t>
    <rPh sb="0" eb="2">
      <t>ヨシダ</t>
    </rPh>
    <rPh sb="2" eb="4">
      <t>チク</t>
    </rPh>
    <phoneticPr fontId="2"/>
  </si>
  <si>
    <t>荒浜地区</t>
    <rPh sb="0" eb="2">
      <t>アラハマ</t>
    </rPh>
    <rPh sb="2" eb="4">
      <t>チク</t>
    </rPh>
    <phoneticPr fontId="2"/>
  </si>
  <si>
    <t>人口総数</t>
    <rPh sb="0" eb="2">
      <t>ジンコウ</t>
    </rPh>
    <rPh sb="2" eb="4">
      <t>ソウスウ</t>
    </rPh>
    <phoneticPr fontId="2"/>
  </si>
  <si>
    <t>逢隈地区</t>
    <rPh sb="0" eb="2">
      <t>オオクマ</t>
    </rPh>
    <rPh sb="2" eb="4">
      <t>チク</t>
    </rPh>
    <phoneticPr fontId="2"/>
  </si>
  <si>
    <t>1世帯当たり
人員</t>
    <rPh sb="1" eb="3">
      <t>セタイ</t>
    </rPh>
    <rPh sb="3" eb="4">
      <t>ア</t>
    </rPh>
    <rPh sb="7" eb="9">
      <t>ジンイン</t>
    </rPh>
    <phoneticPr fontId="2"/>
  </si>
  <si>
    <t>世帯総数</t>
    <rPh sb="0" eb="2">
      <t>セタイ</t>
    </rPh>
    <rPh sb="2" eb="4">
      <t>ソウスウ</t>
    </rPh>
    <phoneticPr fontId="2"/>
  </si>
  <si>
    <t>1世帯当たり
人　員</t>
    <rPh sb="1" eb="3">
      <t>セタイ</t>
    </rPh>
    <rPh sb="3" eb="4">
      <t>ア</t>
    </rPh>
    <rPh sb="7" eb="8">
      <t>ジン</t>
    </rPh>
    <rPh sb="9" eb="10">
      <t>イン</t>
    </rPh>
    <phoneticPr fontId="2"/>
  </si>
  <si>
    <t>1世帯当たり
人員</t>
    <rPh sb="1" eb="3">
      <t>セタイ</t>
    </rPh>
    <rPh sb="3" eb="4">
      <t>ア</t>
    </rPh>
    <rPh sb="7" eb="8">
      <t>ジン</t>
    </rPh>
    <rPh sb="8" eb="9">
      <t>イン</t>
    </rPh>
    <phoneticPr fontId="2"/>
  </si>
  <si>
    <t>下茨田中</t>
    <rPh sb="0" eb="3">
      <t>シモバラダ</t>
    </rPh>
    <rPh sb="3" eb="4">
      <t>ナカ</t>
    </rPh>
    <phoneticPr fontId="2"/>
  </si>
  <si>
    <t>32,323人</t>
    <rPh sb="6" eb="7">
      <t>ヒト</t>
    </rPh>
    <phoneticPr fontId="2"/>
  </si>
  <si>
    <t>13,704世帯（令和8年4月30日時点）</t>
    <phoneticPr fontId="2"/>
  </si>
  <si>
    <t>32,309人</t>
    <rPh sb="6" eb="7">
      <t>ヒト</t>
    </rPh>
    <phoneticPr fontId="2"/>
  </si>
  <si>
    <t>13,703世帯（令和8年5月31日時点）</t>
    <phoneticPr fontId="2"/>
  </si>
  <si>
    <t>32,315人</t>
    <rPh sb="6" eb="7">
      <t>ヒト</t>
    </rPh>
    <phoneticPr fontId="2"/>
  </si>
  <si>
    <t>13,723世帯（令和8年6月30日時点）</t>
    <phoneticPr fontId="2"/>
  </si>
  <si>
    <t>32,293人</t>
    <rPh sb="6" eb="7">
      <t>ヒト</t>
    </rPh>
    <phoneticPr fontId="2"/>
  </si>
  <si>
    <t>13,734世帯（令和8年7月31日時点）</t>
    <phoneticPr fontId="2"/>
  </si>
  <si>
    <t>32,285人</t>
    <rPh sb="6" eb="7">
      <t>ヒト</t>
    </rPh>
    <phoneticPr fontId="2"/>
  </si>
  <si>
    <t>13,748世帯（令和8年8月31日時点）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</si>
</sst>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38" fontId="3" fillId="0" borderId="1" xfId="1" applyFont="1" applyBorder="1" applyAlignment="1">
      <alignment horizontal="right"/>
    </xf>
    <xf numFmtId="38" fontId="5" fillId="0" borderId="1" xfId="1" applyFont="1" applyBorder="1"/>
    <xf numFmtId="38" fontId="5" fillId="0" borderId="1" xfId="1" applyFont="1" applyBorder="1" applyAlignment="1"/>
    <xf numFmtId="38" fontId="3" fillId="0" borderId="0" xfId="1" applyFont="1" applyFill="1" applyBorder="1" applyAlignment="1">
      <alignment horizontal="center" vertical="center"/>
    </xf>
    <xf numFmtId="38" fontId="3" fillId="0" borderId="0" xfId="1" applyFont="1" applyFill="1" applyBorder="1" applyAlignment="1">
      <alignment horizontal="right"/>
    </xf>
    <xf numFmtId="38" fontId="3" fillId="0" borderId="0" xfId="1" applyFont="1" applyFill="1" applyBorder="1" applyAlignment="1">
      <alignment horizontal="right" vertical="center"/>
    </xf>
    <xf numFmtId="0" fontId="0" fillId="0" borderId="0" xfId="0" applyFill="1" applyBorder="1" applyAlignment="1">
      <alignment horizontal="center" vertical="center"/>
    </xf>
    <xf numFmtId="38" fontId="4" fillId="0" borderId="0" xfId="1" applyFont="1" applyFill="1" applyBorder="1" applyAlignment="1">
      <alignment horizontal="right"/>
    </xf>
    <xf numFmtId="38" fontId="6" fillId="0" borderId="0" xfId="1" applyFont="1" applyFill="1" applyBorder="1" applyAlignment="1">
      <alignment vertical="center"/>
    </xf>
    <xf numFmtId="38" fontId="7" fillId="0" borderId="0" xfId="1" applyFont="1" applyFill="1" applyBorder="1" applyAlignment="1">
      <alignment horizontal="center" vertical="center"/>
    </xf>
    <xf numFmtId="38" fontId="6" fillId="0" borderId="0" xfId="1" applyFont="1" applyFill="1" applyBorder="1" applyAlignment="1">
      <alignment horizontal="center" vertical="center"/>
    </xf>
    <xf numFmtId="38" fontId="6" fillId="3" borderId="1" xfId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3" fontId="7" fillId="3" borderId="4" xfId="0" applyNumberFormat="1" applyFont="1" applyFill="1" applyBorder="1" applyAlignment="1">
      <alignment horizontal="right" vertical="center"/>
    </xf>
    <xf numFmtId="38" fontId="6" fillId="3" borderId="5" xfId="1" applyFont="1" applyFill="1" applyBorder="1" applyAlignment="1">
      <alignment horizontal="right" vertical="center"/>
    </xf>
    <xf numFmtId="38" fontId="6" fillId="3" borderId="1" xfId="1" applyFont="1" applyFill="1" applyBorder="1" applyAlignment="1">
      <alignment horizontal="right" vertical="center"/>
    </xf>
    <xf numFmtId="38" fontId="6" fillId="3" borderId="5" xfId="1" applyFont="1" applyFill="1" applyBorder="1" applyAlignment="1">
      <alignment horizontal="center" vertical="center"/>
    </xf>
    <xf numFmtId="38" fontId="3" fillId="3" borderId="2" xfId="1" applyFont="1" applyFill="1" applyBorder="1" applyAlignment="1">
      <alignment horizontal="center" vertical="center"/>
    </xf>
    <xf numFmtId="38" fontId="3" fillId="3" borderId="1" xfId="1" applyFont="1" applyFill="1" applyBorder="1" applyAlignment="1">
      <alignment horizontal="center" vertical="center"/>
    </xf>
    <xf numFmtId="38" fontId="6" fillId="3" borderId="1" xfId="1" applyFont="1" applyFill="1" applyBorder="1" applyAlignment="1">
      <alignment horizontal="right"/>
    </xf>
    <xf numFmtId="38" fontId="7" fillId="3" borderId="1" xfId="1" applyFont="1" applyFill="1" applyBorder="1"/>
    <xf numFmtId="38" fontId="3" fillId="0" borderId="1" xfId="1" applyFont="1" applyBorder="1" applyAlignment="1">
      <alignment horizontal="right" vertical="center"/>
    </xf>
    <xf numFmtId="4" fontId="6" fillId="3" borderId="5" xfId="1" applyNumberFormat="1" applyFont="1" applyFill="1" applyBorder="1" applyAlignment="1">
      <alignment horizontal="right" vertical="center"/>
    </xf>
    <xf numFmtId="4" fontId="3" fillId="2" borderId="5" xfId="1" applyNumberFormat="1" applyFont="1" applyFill="1" applyBorder="1" applyAlignment="1">
      <alignment horizontal="right" vertical="center"/>
    </xf>
    <xf numFmtId="4" fontId="7" fillId="3" borderId="1" xfId="1" applyNumberFormat="1" applyFont="1" applyFill="1" applyBorder="1"/>
    <xf numFmtId="4" fontId="5" fillId="0" borderId="1" xfId="1" applyNumberFormat="1" applyFont="1" applyFill="1" applyBorder="1"/>
    <xf numFmtId="4" fontId="0" fillId="0" borderId="0" xfId="0" applyNumberFormat="1"/>
    <xf numFmtId="4" fontId="5" fillId="0" borderId="1" xfId="1" applyNumberFormat="1" applyFont="1" applyBorder="1"/>
    <xf numFmtId="4" fontId="5" fillId="0" borderId="0" xfId="1" applyNumberFormat="1" applyFont="1" applyFill="1" applyBorder="1"/>
    <xf numFmtId="38" fontId="1" fillId="0" borderId="1" xfId="1" applyBorder="1"/>
    <xf numFmtId="38" fontId="0" fillId="0" borderId="1" xfId="1" applyFont="1" applyBorder="1"/>
    <xf numFmtId="38" fontId="6" fillId="0" borderId="0" xfId="1" applyFont="1" applyFill="1" applyBorder="1" applyAlignment="1">
      <alignment horizontal="right" vertical="center"/>
    </xf>
    <xf numFmtId="38" fontId="1" fillId="0" borderId="1" xfId="1" applyBorder="1" applyAlignment="1">
      <alignment horizontal="right"/>
    </xf>
    <xf numFmtId="38" fontId="6" fillId="0" borderId="0" xfId="1" applyFont="1" applyFill="1" applyBorder="1" applyAlignment="1">
      <alignment horizontal="right" vertical="center"/>
    </xf>
    <xf numFmtId="38" fontId="6" fillId="0" borderId="0" xfId="1" applyFont="1" applyFill="1" applyBorder="1" applyAlignment="1">
      <alignment horizontal="right" vertical="center"/>
    </xf>
    <xf numFmtId="38" fontId="6" fillId="0" borderId="0" xfId="1" applyFont="1" applyFill="1" applyBorder="1" applyAlignment="1">
      <alignment horizontal="right" vertical="center"/>
    </xf>
    <xf numFmtId="38" fontId="6" fillId="0" borderId="0" xfId="1" applyFont="1" applyFill="1" applyBorder="1" applyAlignment="1">
      <alignment horizontal="right" vertical="center"/>
    </xf>
    <xf numFmtId="38" fontId="0" fillId="0" borderId="1" xfId="1" applyFont="1" applyBorder="1" applyAlignment="1">
      <alignment horizontal="right"/>
    </xf>
    <xf numFmtId="38" fontId="6" fillId="0" borderId="0" xfId="1" applyFont="1" applyFill="1" applyBorder="1" applyAlignment="1">
      <alignment horizontal="right" vertical="center"/>
    </xf>
    <xf numFmtId="38" fontId="6" fillId="0" borderId="0" xfId="1" applyFont="1" applyFill="1" applyBorder="1" applyAlignment="1">
      <alignment horizontal="left" vertical="center"/>
    </xf>
    <xf numFmtId="38" fontId="9" fillId="4" borderId="6" xfId="1" applyFont="1" applyFill="1" applyBorder="1" applyAlignment="1">
      <alignment horizontal="center" vertical="center"/>
    </xf>
    <xf numFmtId="38" fontId="9" fillId="4" borderId="5" xfId="1" applyFont="1" applyFill="1" applyBorder="1" applyAlignment="1">
      <alignment horizontal="center" vertical="center"/>
    </xf>
    <xf numFmtId="38" fontId="6" fillId="4" borderId="7" xfId="1" applyFont="1" applyFill="1" applyBorder="1" applyAlignment="1">
      <alignment horizontal="center" vertical="center"/>
    </xf>
    <xf numFmtId="38" fontId="6" fillId="4" borderId="8" xfId="1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38" fontId="6" fillId="4" borderId="6" xfId="1" applyFont="1" applyFill="1" applyBorder="1" applyAlignment="1">
      <alignment horizontal="center" vertical="center"/>
    </xf>
    <xf numFmtId="38" fontId="6" fillId="4" borderId="5" xfId="1" applyFont="1" applyFill="1" applyBorder="1" applyAlignment="1">
      <alignment horizontal="center" vertical="center"/>
    </xf>
    <xf numFmtId="38" fontId="6" fillId="4" borderId="4" xfId="1" applyFont="1" applyFill="1" applyBorder="1" applyAlignment="1">
      <alignment horizontal="center" vertical="center"/>
    </xf>
    <xf numFmtId="4" fontId="8" fillId="4" borderId="6" xfId="1" applyNumberFormat="1" applyFont="1" applyFill="1" applyBorder="1" applyAlignment="1">
      <alignment horizontal="center" vertical="center" wrapText="1"/>
    </xf>
    <xf numFmtId="4" fontId="8" fillId="4" borderId="5" xfId="1" applyNumberFormat="1" applyFont="1" applyFill="1" applyBorder="1" applyAlignment="1">
      <alignment horizontal="center" vertical="center"/>
    </xf>
    <xf numFmtId="38" fontId="6" fillId="4" borderId="1" xfId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4036D-43E2-4469-9515-D55629CC9577}">
  <dimension ref="A1:O46"/>
  <sheetViews>
    <sheetView tabSelected="1" view="pageLayout" zoomScale="85" zoomScaleNormal="100" zoomScaleSheetLayoutView="85" zoomScalePageLayoutView="85" workbookViewId="0">
      <selection activeCell="D5" sqref="D5"/>
    </sheetView>
  </sheetViews>
  <sheetFormatPr defaultRowHeight="13.5" x14ac:dyDescent="0.15"/>
  <cols>
    <col min="1" max="1" width="11.25" customWidth="1"/>
    <col min="2" max="2" width="0.25" hidden="1" customWidth="1"/>
    <col min="3" max="4" width="8.75" style="2" customWidth="1"/>
    <col min="5" max="6" width="8.625" customWidth="1"/>
    <col min="7" max="7" width="9.25" style="29" customWidth="1"/>
    <col min="8" max="8" width="11.625" customWidth="1"/>
    <col min="9" max="9" width="9" hidden="1" customWidth="1"/>
    <col min="10" max="11" width="9.125" customWidth="1"/>
    <col min="12" max="12" width="8.75" customWidth="1"/>
    <col min="13" max="13" width="9.125" customWidth="1"/>
    <col min="14" max="14" width="9.25" style="29" customWidth="1"/>
    <col min="15" max="15" width="0.375" customWidth="1"/>
  </cols>
  <sheetData>
    <row r="1" spans="1:15" ht="19.5" customHeight="1" x14ac:dyDescent="0.15">
      <c r="A1" s="43" t="s">
        <v>71</v>
      </c>
      <c r="B1" s="45" t="s">
        <v>2</v>
      </c>
      <c r="C1" s="46"/>
      <c r="D1" s="49" t="s">
        <v>75</v>
      </c>
      <c r="E1" s="49" t="s">
        <v>3</v>
      </c>
      <c r="F1" s="46" t="s">
        <v>4</v>
      </c>
      <c r="G1" s="52" t="s">
        <v>80</v>
      </c>
      <c r="H1" s="43" t="s">
        <v>71</v>
      </c>
      <c r="I1" s="45" t="s">
        <v>2</v>
      </c>
      <c r="J1" s="46"/>
      <c r="K1" s="54" t="s">
        <v>75</v>
      </c>
      <c r="L1" s="49" t="s">
        <v>3</v>
      </c>
      <c r="M1" s="46" t="s">
        <v>4</v>
      </c>
      <c r="N1" s="52" t="s">
        <v>79</v>
      </c>
      <c r="O1" s="2"/>
    </row>
    <row r="2" spans="1:15" ht="19.5" customHeight="1" x14ac:dyDescent="0.15">
      <c r="A2" s="44"/>
      <c r="B2" s="47"/>
      <c r="C2" s="48"/>
      <c r="D2" s="50"/>
      <c r="E2" s="50"/>
      <c r="F2" s="51"/>
      <c r="G2" s="53"/>
      <c r="H2" s="44"/>
      <c r="I2" s="47"/>
      <c r="J2" s="48"/>
      <c r="K2" s="54"/>
      <c r="L2" s="50"/>
      <c r="M2" s="51"/>
      <c r="N2" s="53"/>
      <c r="O2" s="1"/>
    </row>
    <row r="3" spans="1:15" ht="19.5" customHeight="1" x14ac:dyDescent="0.15">
      <c r="A3" s="14" t="s">
        <v>72</v>
      </c>
      <c r="B3" s="15"/>
      <c r="C3" s="16">
        <f>SUM(C4:C34)</f>
        <v>6158</v>
      </c>
      <c r="D3" s="17">
        <f>SUM(E3+F3)</f>
        <v>14152</v>
      </c>
      <c r="E3" s="18">
        <f>SUM(E4:E34)</f>
        <v>6884</v>
      </c>
      <c r="F3" s="18">
        <f>SUM(F4:F34)</f>
        <v>7268</v>
      </c>
      <c r="G3" s="25">
        <f>ROUND(D3/C3,2)</f>
        <v>2.2999999999999998</v>
      </c>
      <c r="H3" s="19" t="s">
        <v>73</v>
      </c>
      <c r="I3" s="15"/>
      <c r="J3" s="16">
        <f>SUM(J4:J19)</f>
        <v>2402</v>
      </c>
      <c r="K3" s="18">
        <f>SUM(K4:K19)</f>
        <v>5592</v>
      </c>
      <c r="L3" s="18">
        <f>SUM(L4:L19)</f>
        <v>2782</v>
      </c>
      <c r="M3" s="18">
        <f>SUM(M4:M19)</f>
        <v>2810</v>
      </c>
      <c r="N3" s="25">
        <f>ROUND(K3/J3,2)</f>
        <v>2.33</v>
      </c>
      <c r="O3" s="1"/>
    </row>
    <row r="4" spans="1:15" ht="19.5" customHeight="1" x14ac:dyDescent="0.15">
      <c r="A4" s="20" t="s">
        <v>5</v>
      </c>
      <c r="B4" s="4">
        <v>99</v>
      </c>
      <c r="C4" s="32">
        <v>128</v>
      </c>
      <c r="D4" s="4">
        <f>E4+F4</f>
        <v>314</v>
      </c>
      <c r="E4" s="32">
        <v>165</v>
      </c>
      <c r="F4" s="32">
        <v>149</v>
      </c>
      <c r="G4" s="26">
        <f>ROUND(D4/C4,2)</f>
        <v>2.4500000000000002</v>
      </c>
      <c r="H4" s="21" t="s">
        <v>6</v>
      </c>
      <c r="I4" s="24"/>
      <c r="J4" s="3">
        <v>30</v>
      </c>
      <c r="K4" s="5">
        <f>SUM(L4:M4)</f>
        <v>70</v>
      </c>
      <c r="L4" s="3">
        <v>30</v>
      </c>
      <c r="M4" s="3">
        <v>40</v>
      </c>
      <c r="N4" s="26">
        <f>ROUND(K4/J4,2)</f>
        <v>2.33</v>
      </c>
      <c r="O4" s="1"/>
    </row>
    <row r="5" spans="1:15" ht="19.5" customHeight="1" x14ac:dyDescent="0.15">
      <c r="A5" s="20" t="s">
        <v>7</v>
      </c>
      <c r="B5" s="4"/>
      <c r="C5" s="33">
        <v>139</v>
      </c>
      <c r="D5" s="4">
        <f t="shared" ref="D5:D34" si="0">E5+F5</f>
        <v>322</v>
      </c>
      <c r="E5" s="32">
        <v>165</v>
      </c>
      <c r="F5" s="32">
        <v>157</v>
      </c>
      <c r="G5" s="26">
        <f t="shared" ref="G5:G34" si="1">ROUND(D5/C5,2)</f>
        <v>2.3199999999999998</v>
      </c>
      <c r="H5" s="21" t="s">
        <v>8</v>
      </c>
      <c r="I5" s="24"/>
      <c r="J5" s="3">
        <v>61</v>
      </c>
      <c r="K5" s="5">
        <f t="shared" ref="K5:K19" si="2">SUM(L5:M5)</f>
        <v>145</v>
      </c>
      <c r="L5" s="3">
        <v>73</v>
      </c>
      <c r="M5" s="3">
        <v>72</v>
      </c>
      <c r="N5" s="26">
        <f t="shared" ref="N5:N19" si="3">ROUND(K5/J5,2)</f>
        <v>2.38</v>
      </c>
      <c r="O5" s="1"/>
    </row>
    <row r="6" spans="1:15" ht="19.5" customHeight="1" x14ac:dyDescent="0.15">
      <c r="A6" s="20" t="s">
        <v>9</v>
      </c>
      <c r="B6" s="4"/>
      <c r="C6" s="32">
        <v>197</v>
      </c>
      <c r="D6" s="4">
        <f t="shared" si="0"/>
        <v>457</v>
      </c>
      <c r="E6" s="32">
        <v>229</v>
      </c>
      <c r="F6" s="32">
        <v>228</v>
      </c>
      <c r="G6" s="26">
        <f t="shared" si="1"/>
        <v>2.3199999999999998</v>
      </c>
      <c r="H6" s="21" t="s">
        <v>10</v>
      </c>
      <c r="I6" s="24"/>
      <c r="J6" s="3">
        <v>384</v>
      </c>
      <c r="K6" s="5">
        <f t="shared" si="2"/>
        <v>812</v>
      </c>
      <c r="L6" s="3">
        <v>397</v>
      </c>
      <c r="M6" s="3">
        <v>415</v>
      </c>
      <c r="N6" s="26">
        <f t="shared" si="3"/>
        <v>2.11</v>
      </c>
      <c r="O6" s="1"/>
    </row>
    <row r="7" spans="1:15" ht="19.5" customHeight="1" x14ac:dyDescent="0.15">
      <c r="A7" s="20" t="s">
        <v>11</v>
      </c>
      <c r="B7" s="4"/>
      <c r="C7" s="32">
        <v>272</v>
      </c>
      <c r="D7" s="4">
        <f t="shared" si="0"/>
        <v>700</v>
      </c>
      <c r="E7" s="32">
        <v>348</v>
      </c>
      <c r="F7" s="32">
        <v>352</v>
      </c>
      <c r="G7" s="26">
        <f t="shared" si="1"/>
        <v>2.57</v>
      </c>
      <c r="H7" s="21" t="s">
        <v>12</v>
      </c>
      <c r="I7" s="24"/>
      <c r="J7" s="3">
        <v>40</v>
      </c>
      <c r="K7" s="5">
        <f t="shared" si="2"/>
        <v>110</v>
      </c>
      <c r="L7" s="3">
        <v>56</v>
      </c>
      <c r="M7" s="3">
        <v>54</v>
      </c>
      <c r="N7" s="26">
        <f t="shared" si="3"/>
        <v>2.75</v>
      </c>
      <c r="O7" s="1"/>
    </row>
    <row r="8" spans="1:15" ht="19.5" customHeight="1" x14ac:dyDescent="0.15">
      <c r="A8" s="20" t="s">
        <v>13</v>
      </c>
      <c r="B8" s="4"/>
      <c r="C8" s="32">
        <v>45</v>
      </c>
      <c r="D8" s="4">
        <f t="shared" si="0"/>
        <v>124</v>
      </c>
      <c r="E8" s="32">
        <v>63</v>
      </c>
      <c r="F8" s="32">
        <v>61</v>
      </c>
      <c r="G8" s="26">
        <f t="shared" si="1"/>
        <v>2.76</v>
      </c>
      <c r="H8" s="21" t="s">
        <v>14</v>
      </c>
      <c r="I8" s="24"/>
      <c r="J8" s="3">
        <v>162</v>
      </c>
      <c r="K8" s="5">
        <f t="shared" si="2"/>
        <v>339</v>
      </c>
      <c r="L8" s="3">
        <v>164</v>
      </c>
      <c r="M8" s="3">
        <v>175</v>
      </c>
      <c r="N8" s="26">
        <f t="shared" si="3"/>
        <v>2.09</v>
      </c>
      <c r="O8" s="1"/>
    </row>
    <row r="9" spans="1:15" ht="19.5" customHeight="1" x14ac:dyDescent="0.15">
      <c r="A9" s="20" t="s">
        <v>15</v>
      </c>
      <c r="B9" s="4"/>
      <c r="C9" s="32">
        <v>151</v>
      </c>
      <c r="D9" s="4">
        <f t="shared" si="0"/>
        <v>390</v>
      </c>
      <c r="E9" s="32">
        <v>196</v>
      </c>
      <c r="F9" s="32">
        <v>194</v>
      </c>
      <c r="G9" s="26">
        <f t="shared" si="1"/>
        <v>2.58</v>
      </c>
      <c r="H9" s="21" t="s">
        <v>16</v>
      </c>
      <c r="I9" s="24" t="s">
        <v>0</v>
      </c>
      <c r="J9" s="3">
        <v>88</v>
      </c>
      <c r="K9" s="5">
        <f t="shared" si="2"/>
        <v>237</v>
      </c>
      <c r="L9" s="3">
        <v>114</v>
      </c>
      <c r="M9" s="3">
        <v>123</v>
      </c>
      <c r="N9" s="26">
        <f t="shared" si="3"/>
        <v>2.69</v>
      </c>
      <c r="O9" s="1"/>
    </row>
    <row r="10" spans="1:15" ht="19.5" customHeight="1" x14ac:dyDescent="0.15">
      <c r="A10" s="20" t="s">
        <v>17</v>
      </c>
      <c r="B10" s="4"/>
      <c r="C10" s="32">
        <v>538</v>
      </c>
      <c r="D10" s="4">
        <f t="shared" si="0"/>
        <v>1108</v>
      </c>
      <c r="E10" s="32">
        <v>501</v>
      </c>
      <c r="F10" s="32">
        <v>607</v>
      </c>
      <c r="G10" s="26">
        <f t="shared" si="1"/>
        <v>2.06</v>
      </c>
      <c r="H10" s="21" t="s">
        <v>18</v>
      </c>
      <c r="I10" s="24"/>
      <c r="J10" s="3">
        <v>252</v>
      </c>
      <c r="K10" s="5">
        <f t="shared" si="2"/>
        <v>568</v>
      </c>
      <c r="L10" s="3">
        <v>288</v>
      </c>
      <c r="M10" s="3">
        <v>280</v>
      </c>
      <c r="N10" s="26">
        <f t="shared" si="3"/>
        <v>2.25</v>
      </c>
      <c r="O10" s="1"/>
    </row>
    <row r="11" spans="1:15" ht="19.5" customHeight="1" x14ac:dyDescent="0.15">
      <c r="A11" s="20" t="s">
        <v>19</v>
      </c>
      <c r="B11" s="4"/>
      <c r="C11" s="33">
        <v>382</v>
      </c>
      <c r="D11" s="4">
        <f t="shared" si="0"/>
        <v>919</v>
      </c>
      <c r="E11" s="32">
        <v>463</v>
      </c>
      <c r="F11" s="32">
        <v>456</v>
      </c>
      <c r="G11" s="26">
        <f t="shared" si="1"/>
        <v>2.41</v>
      </c>
      <c r="H11" s="21" t="s">
        <v>20</v>
      </c>
      <c r="I11" s="24"/>
      <c r="J11" s="3">
        <v>103</v>
      </c>
      <c r="K11" s="5">
        <f t="shared" si="2"/>
        <v>302</v>
      </c>
      <c r="L11" s="3">
        <v>149</v>
      </c>
      <c r="M11" s="3">
        <v>153</v>
      </c>
      <c r="N11" s="26">
        <f t="shared" si="3"/>
        <v>2.93</v>
      </c>
      <c r="O11" s="1"/>
    </row>
    <row r="12" spans="1:15" ht="19.5" customHeight="1" x14ac:dyDescent="0.15">
      <c r="A12" s="20" t="s">
        <v>66</v>
      </c>
      <c r="B12" s="4"/>
      <c r="C12" s="32">
        <v>186</v>
      </c>
      <c r="D12" s="4">
        <f t="shared" si="0"/>
        <v>447</v>
      </c>
      <c r="E12" s="32">
        <v>218</v>
      </c>
      <c r="F12" s="33">
        <v>229</v>
      </c>
      <c r="G12" s="26">
        <f t="shared" si="1"/>
        <v>2.4</v>
      </c>
      <c r="H12" s="21" t="s">
        <v>21</v>
      </c>
      <c r="I12" s="24"/>
      <c r="J12" s="3">
        <v>79</v>
      </c>
      <c r="K12" s="5">
        <f t="shared" si="2"/>
        <v>199</v>
      </c>
      <c r="L12" s="3">
        <v>98</v>
      </c>
      <c r="M12" s="3">
        <v>101</v>
      </c>
      <c r="N12" s="26">
        <f t="shared" si="3"/>
        <v>2.52</v>
      </c>
      <c r="O12" s="1"/>
    </row>
    <row r="13" spans="1:15" ht="19.5" customHeight="1" x14ac:dyDescent="0.15">
      <c r="A13" s="20" t="s">
        <v>23</v>
      </c>
      <c r="B13" s="4"/>
      <c r="C13" s="32">
        <v>50</v>
      </c>
      <c r="D13" s="4">
        <f t="shared" si="0"/>
        <v>120</v>
      </c>
      <c r="E13" s="32">
        <v>53</v>
      </c>
      <c r="F13" s="32">
        <v>67</v>
      </c>
      <c r="G13" s="26">
        <f t="shared" si="1"/>
        <v>2.4</v>
      </c>
      <c r="H13" s="21" t="s">
        <v>22</v>
      </c>
      <c r="I13" s="24"/>
      <c r="J13" s="3">
        <v>86</v>
      </c>
      <c r="K13" s="5">
        <f t="shared" si="2"/>
        <v>235</v>
      </c>
      <c r="L13" s="3">
        <v>114</v>
      </c>
      <c r="M13" s="3">
        <v>121</v>
      </c>
      <c r="N13" s="26">
        <f t="shared" si="3"/>
        <v>2.73</v>
      </c>
      <c r="O13" s="1"/>
    </row>
    <row r="14" spans="1:15" ht="19.5" customHeight="1" x14ac:dyDescent="0.15">
      <c r="A14" s="20" t="s">
        <v>25</v>
      </c>
      <c r="B14" s="4"/>
      <c r="C14" s="32">
        <v>168</v>
      </c>
      <c r="D14" s="4">
        <f t="shared" si="0"/>
        <v>371</v>
      </c>
      <c r="E14" s="32">
        <v>178</v>
      </c>
      <c r="F14" s="33">
        <v>193</v>
      </c>
      <c r="G14" s="26">
        <f t="shared" si="1"/>
        <v>2.21</v>
      </c>
      <c r="H14" s="21" t="s">
        <v>24</v>
      </c>
      <c r="I14" s="24"/>
      <c r="J14" s="3">
        <v>141</v>
      </c>
      <c r="K14" s="5">
        <f t="shared" si="2"/>
        <v>349</v>
      </c>
      <c r="L14" s="3">
        <v>180</v>
      </c>
      <c r="M14" s="3">
        <v>169</v>
      </c>
      <c r="N14" s="26">
        <f t="shared" si="3"/>
        <v>2.48</v>
      </c>
      <c r="O14" s="1"/>
    </row>
    <row r="15" spans="1:15" ht="19.5" customHeight="1" x14ac:dyDescent="0.15">
      <c r="A15" s="20" t="s">
        <v>26</v>
      </c>
      <c r="B15" s="4"/>
      <c r="C15" s="32">
        <v>57</v>
      </c>
      <c r="D15" s="4">
        <f t="shared" si="0"/>
        <v>136</v>
      </c>
      <c r="E15" s="32">
        <v>67</v>
      </c>
      <c r="F15" s="32">
        <v>69</v>
      </c>
      <c r="G15" s="26">
        <f t="shared" si="1"/>
        <v>2.39</v>
      </c>
      <c r="H15" s="21" t="s">
        <v>69</v>
      </c>
      <c r="I15" s="24"/>
      <c r="J15" s="3">
        <v>23</v>
      </c>
      <c r="K15" s="5">
        <f t="shared" si="2"/>
        <v>65</v>
      </c>
      <c r="L15" s="3">
        <v>35</v>
      </c>
      <c r="M15" s="3">
        <v>30</v>
      </c>
      <c r="N15" s="26">
        <f t="shared" si="3"/>
        <v>2.83</v>
      </c>
      <c r="O15" s="1"/>
    </row>
    <row r="16" spans="1:15" ht="19.5" customHeight="1" x14ac:dyDescent="0.15">
      <c r="A16" s="20" t="s">
        <v>27</v>
      </c>
      <c r="B16" s="4"/>
      <c r="C16" s="32">
        <v>129</v>
      </c>
      <c r="D16" s="4">
        <f t="shared" si="0"/>
        <v>299</v>
      </c>
      <c r="E16" s="32">
        <v>136</v>
      </c>
      <c r="F16" s="32">
        <v>163</v>
      </c>
      <c r="G16" s="26">
        <f t="shared" si="1"/>
        <v>2.3199999999999998</v>
      </c>
      <c r="H16" s="21" t="s">
        <v>30</v>
      </c>
      <c r="I16" s="24"/>
      <c r="J16" s="3">
        <v>106</v>
      </c>
      <c r="K16" s="5">
        <f t="shared" si="2"/>
        <v>261</v>
      </c>
      <c r="L16" s="3">
        <v>140</v>
      </c>
      <c r="M16" s="3">
        <v>121</v>
      </c>
      <c r="N16" s="26">
        <f t="shared" si="3"/>
        <v>2.46</v>
      </c>
      <c r="O16" s="1"/>
    </row>
    <row r="17" spans="1:15" ht="19.5" customHeight="1" x14ac:dyDescent="0.15">
      <c r="A17" s="20" t="s">
        <v>28</v>
      </c>
      <c r="B17" s="4"/>
      <c r="C17" s="32">
        <v>94</v>
      </c>
      <c r="D17" s="4">
        <f t="shared" si="0"/>
        <v>180</v>
      </c>
      <c r="E17" s="32">
        <v>86</v>
      </c>
      <c r="F17" s="32">
        <v>94</v>
      </c>
      <c r="G17" s="26">
        <f t="shared" si="1"/>
        <v>1.91</v>
      </c>
      <c r="H17" s="21" t="s">
        <v>32</v>
      </c>
      <c r="I17" s="24"/>
      <c r="J17" s="3">
        <v>102</v>
      </c>
      <c r="K17" s="5">
        <f t="shared" si="2"/>
        <v>222</v>
      </c>
      <c r="L17" s="3">
        <v>112</v>
      </c>
      <c r="M17" s="3">
        <v>110</v>
      </c>
      <c r="N17" s="26">
        <f t="shared" si="3"/>
        <v>2.1800000000000002</v>
      </c>
      <c r="O17" s="1"/>
    </row>
    <row r="18" spans="1:15" ht="19.5" customHeight="1" x14ac:dyDescent="0.15">
      <c r="A18" s="20" t="s">
        <v>29</v>
      </c>
      <c r="B18" s="4">
        <v>2</v>
      </c>
      <c r="C18" s="32">
        <v>129</v>
      </c>
      <c r="D18" s="4">
        <f t="shared" si="0"/>
        <v>271</v>
      </c>
      <c r="E18" s="33">
        <v>141</v>
      </c>
      <c r="F18" s="32">
        <v>130</v>
      </c>
      <c r="G18" s="26">
        <f t="shared" si="1"/>
        <v>2.1</v>
      </c>
      <c r="H18" s="21" t="s">
        <v>33</v>
      </c>
      <c r="I18" s="24"/>
      <c r="J18" s="3">
        <v>413</v>
      </c>
      <c r="K18" s="5">
        <f t="shared" si="2"/>
        <v>942</v>
      </c>
      <c r="L18" s="3">
        <v>460</v>
      </c>
      <c r="M18" s="3">
        <v>482</v>
      </c>
      <c r="N18" s="26">
        <f t="shared" si="3"/>
        <v>2.2799999999999998</v>
      </c>
      <c r="O18" s="1"/>
    </row>
    <row r="19" spans="1:15" ht="19.5" customHeight="1" x14ac:dyDescent="0.15">
      <c r="A19" s="20" t="s">
        <v>31</v>
      </c>
      <c r="B19" s="4"/>
      <c r="C19" s="32">
        <v>216</v>
      </c>
      <c r="D19" s="4">
        <f t="shared" si="0"/>
        <v>439</v>
      </c>
      <c r="E19" s="32">
        <v>210</v>
      </c>
      <c r="F19" s="32">
        <v>229</v>
      </c>
      <c r="G19" s="26">
        <f t="shared" si="1"/>
        <v>2.0299999999999998</v>
      </c>
      <c r="H19" s="21" t="s">
        <v>35</v>
      </c>
      <c r="I19" s="24">
        <v>1</v>
      </c>
      <c r="J19" s="3">
        <v>332</v>
      </c>
      <c r="K19" s="5">
        <f t="shared" si="2"/>
        <v>736</v>
      </c>
      <c r="L19" s="3">
        <v>372</v>
      </c>
      <c r="M19" s="3">
        <v>364</v>
      </c>
      <c r="N19" s="26">
        <f t="shared" si="3"/>
        <v>2.2200000000000002</v>
      </c>
      <c r="O19" s="1"/>
    </row>
    <row r="20" spans="1:15" ht="19.5" customHeight="1" x14ac:dyDescent="0.15">
      <c r="A20" s="20" t="s">
        <v>68</v>
      </c>
      <c r="B20" s="4">
        <v>1</v>
      </c>
      <c r="C20" s="32">
        <v>380</v>
      </c>
      <c r="D20" s="4">
        <f t="shared" si="0"/>
        <v>897</v>
      </c>
      <c r="E20" s="32">
        <v>436</v>
      </c>
      <c r="F20" s="32">
        <v>461</v>
      </c>
      <c r="G20" s="26">
        <f t="shared" si="1"/>
        <v>2.36</v>
      </c>
      <c r="H20" s="43" t="s">
        <v>71</v>
      </c>
      <c r="I20" s="45" t="s">
        <v>2</v>
      </c>
      <c r="J20" s="46"/>
      <c r="K20" s="54" t="s">
        <v>75</v>
      </c>
      <c r="L20" s="49" t="s">
        <v>3</v>
      </c>
      <c r="M20" s="46" t="s">
        <v>4</v>
      </c>
      <c r="N20" s="52" t="s">
        <v>77</v>
      </c>
      <c r="O20" s="1"/>
    </row>
    <row r="21" spans="1:15" ht="19.5" customHeight="1" x14ac:dyDescent="0.15">
      <c r="A21" s="20" t="s">
        <v>67</v>
      </c>
      <c r="B21" s="4"/>
      <c r="C21" s="33">
        <v>461</v>
      </c>
      <c r="D21" s="4">
        <f t="shared" si="0"/>
        <v>1027</v>
      </c>
      <c r="E21" s="32">
        <v>518</v>
      </c>
      <c r="F21" s="32">
        <v>509</v>
      </c>
      <c r="G21" s="26">
        <f t="shared" si="1"/>
        <v>2.23</v>
      </c>
      <c r="H21" s="44"/>
      <c r="I21" s="47"/>
      <c r="J21" s="48"/>
      <c r="K21" s="54"/>
      <c r="L21" s="50"/>
      <c r="M21" s="51"/>
      <c r="N21" s="53"/>
      <c r="O21" s="1"/>
    </row>
    <row r="22" spans="1:15" ht="19.5" customHeight="1" x14ac:dyDescent="0.15">
      <c r="A22" s="20" t="s">
        <v>81</v>
      </c>
      <c r="B22" s="4"/>
      <c r="C22" s="32">
        <v>370</v>
      </c>
      <c r="D22" s="4">
        <f t="shared" si="0"/>
        <v>792</v>
      </c>
      <c r="E22" s="32">
        <v>371</v>
      </c>
      <c r="F22" s="32">
        <v>421</v>
      </c>
      <c r="G22" s="26">
        <f t="shared" si="1"/>
        <v>2.14</v>
      </c>
      <c r="H22" s="14" t="s">
        <v>76</v>
      </c>
      <c r="I22" s="22">
        <f>SUM(I4:I19)</f>
        <v>1</v>
      </c>
      <c r="J22" s="22">
        <f>SUM(J23:J37)</f>
        <v>4336</v>
      </c>
      <c r="K22" s="22">
        <f>SUM(K23:K37)</f>
        <v>10660</v>
      </c>
      <c r="L22" s="22">
        <f>SUM(L23:L37)</f>
        <v>5300</v>
      </c>
      <c r="M22" s="22">
        <f>SUM(M23:M37)</f>
        <v>5360</v>
      </c>
      <c r="N22" s="27">
        <f>ROUND(K22/J22,2)</f>
        <v>2.46</v>
      </c>
      <c r="O22" s="1"/>
    </row>
    <row r="23" spans="1:15" ht="19.5" customHeight="1" x14ac:dyDescent="0.15">
      <c r="A23" s="20" t="s">
        <v>34</v>
      </c>
      <c r="B23" s="4"/>
      <c r="C23" s="33">
        <v>182</v>
      </c>
      <c r="D23" s="4">
        <f t="shared" si="0"/>
        <v>430</v>
      </c>
      <c r="E23" s="32">
        <v>217</v>
      </c>
      <c r="F23" s="33">
        <v>213</v>
      </c>
      <c r="G23" s="26">
        <f t="shared" si="1"/>
        <v>2.36</v>
      </c>
      <c r="H23" s="21" t="s">
        <v>38</v>
      </c>
      <c r="I23" s="3">
        <v>2</v>
      </c>
      <c r="J23" s="33">
        <v>331</v>
      </c>
      <c r="K23" s="3">
        <f>SUM(L23:M23)</f>
        <v>809</v>
      </c>
      <c r="L23" s="3">
        <v>409</v>
      </c>
      <c r="M23" s="3">
        <v>400</v>
      </c>
      <c r="N23" s="30">
        <f>ROUND(K23/J23,2)</f>
        <v>2.44</v>
      </c>
      <c r="O23" s="1"/>
    </row>
    <row r="24" spans="1:15" ht="19.5" customHeight="1" x14ac:dyDescent="0.15">
      <c r="A24" s="20" t="s">
        <v>36</v>
      </c>
      <c r="B24" s="4"/>
      <c r="C24" s="32">
        <v>26</v>
      </c>
      <c r="D24" s="4">
        <f t="shared" si="0"/>
        <v>67</v>
      </c>
      <c r="E24" s="32">
        <v>35</v>
      </c>
      <c r="F24" s="33">
        <v>32</v>
      </c>
      <c r="G24" s="26">
        <f t="shared" si="1"/>
        <v>2.58</v>
      </c>
      <c r="H24" s="21" t="s">
        <v>40</v>
      </c>
      <c r="I24" s="3"/>
      <c r="J24" s="32">
        <v>707</v>
      </c>
      <c r="K24" s="3">
        <f t="shared" ref="K24:K37" si="4">SUM(L24:M24)</f>
        <v>1608</v>
      </c>
      <c r="L24" s="3">
        <v>808</v>
      </c>
      <c r="M24" s="3">
        <v>800</v>
      </c>
      <c r="N24" s="30">
        <f t="shared" ref="N24:N37" si="5">ROUND(K24/J24,2)</f>
        <v>2.27</v>
      </c>
      <c r="O24" s="1"/>
    </row>
    <row r="25" spans="1:15" ht="18.75" customHeight="1" x14ac:dyDescent="0.15">
      <c r="A25" s="20" t="s">
        <v>37</v>
      </c>
      <c r="B25" s="4"/>
      <c r="C25" s="32">
        <v>182</v>
      </c>
      <c r="D25" s="4">
        <f t="shared" si="0"/>
        <v>444</v>
      </c>
      <c r="E25" s="32">
        <v>212</v>
      </c>
      <c r="F25" s="33">
        <v>232</v>
      </c>
      <c r="G25" s="26">
        <f t="shared" si="1"/>
        <v>2.44</v>
      </c>
      <c r="H25" s="21" t="s">
        <v>42</v>
      </c>
      <c r="I25" s="3"/>
      <c r="J25" s="32">
        <v>43</v>
      </c>
      <c r="K25" s="3">
        <f t="shared" si="4"/>
        <v>112</v>
      </c>
      <c r="L25" s="3">
        <v>57</v>
      </c>
      <c r="M25" s="3">
        <v>55</v>
      </c>
      <c r="N25" s="30">
        <f t="shared" si="5"/>
        <v>2.6</v>
      </c>
      <c r="O25" s="1"/>
    </row>
    <row r="26" spans="1:15" ht="19.5" customHeight="1" x14ac:dyDescent="0.15">
      <c r="A26" s="20" t="s">
        <v>39</v>
      </c>
      <c r="B26" s="4"/>
      <c r="C26" s="32">
        <v>72</v>
      </c>
      <c r="D26" s="4">
        <f t="shared" si="0"/>
        <v>185</v>
      </c>
      <c r="E26" s="32">
        <v>86</v>
      </c>
      <c r="F26" s="32">
        <v>99</v>
      </c>
      <c r="G26" s="26">
        <f t="shared" si="1"/>
        <v>2.57</v>
      </c>
      <c r="H26" s="21" t="s">
        <v>44</v>
      </c>
      <c r="I26" s="3"/>
      <c r="J26" s="32">
        <v>60</v>
      </c>
      <c r="K26" s="3">
        <f t="shared" si="4"/>
        <v>159</v>
      </c>
      <c r="L26" s="3">
        <v>80</v>
      </c>
      <c r="M26" s="3">
        <v>79</v>
      </c>
      <c r="N26" s="30">
        <f t="shared" si="5"/>
        <v>2.65</v>
      </c>
      <c r="O26" s="1"/>
    </row>
    <row r="27" spans="1:15" ht="19.5" customHeight="1" x14ac:dyDescent="0.15">
      <c r="A27" s="20" t="s">
        <v>41</v>
      </c>
      <c r="B27" s="4"/>
      <c r="C27" s="32">
        <v>87</v>
      </c>
      <c r="D27" s="4">
        <f t="shared" si="0"/>
        <v>214</v>
      </c>
      <c r="E27" s="32">
        <v>107</v>
      </c>
      <c r="F27" s="32">
        <v>107</v>
      </c>
      <c r="G27" s="26">
        <f t="shared" si="1"/>
        <v>2.46</v>
      </c>
      <c r="H27" s="21" t="s">
        <v>46</v>
      </c>
      <c r="I27" s="3">
        <v>19</v>
      </c>
      <c r="J27" s="32">
        <v>751</v>
      </c>
      <c r="K27" s="3">
        <f t="shared" si="4"/>
        <v>1930</v>
      </c>
      <c r="L27" s="3">
        <v>946</v>
      </c>
      <c r="M27" s="3">
        <v>984</v>
      </c>
      <c r="N27" s="30">
        <f t="shared" si="5"/>
        <v>2.57</v>
      </c>
      <c r="O27" s="1"/>
    </row>
    <row r="28" spans="1:15" ht="19.5" customHeight="1" x14ac:dyDescent="0.15">
      <c r="A28" s="20" t="s">
        <v>43</v>
      </c>
      <c r="B28" s="4" t="s">
        <v>0</v>
      </c>
      <c r="C28" s="32">
        <v>74</v>
      </c>
      <c r="D28" s="4">
        <f t="shared" si="0"/>
        <v>158</v>
      </c>
      <c r="E28" s="32">
        <v>76</v>
      </c>
      <c r="F28" s="32">
        <v>82</v>
      </c>
      <c r="G28" s="26">
        <f t="shared" si="1"/>
        <v>2.14</v>
      </c>
      <c r="H28" s="21" t="s">
        <v>48</v>
      </c>
      <c r="I28" s="3">
        <v>1</v>
      </c>
      <c r="J28" s="32">
        <v>521</v>
      </c>
      <c r="K28" s="3">
        <f t="shared" si="4"/>
        <v>1380</v>
      </c>
      <c r="L28" s="3">
        <v>700</v>
      </c>
      <c r="M28" s="3">
        <v>680</v>
      </c>
      <c r="N28" s="30">
        <f t="shared" si="5"/>
        <v>2.65</v>
      </c>
      <c r="O28" s="1"/>
    </row>
    <row r="29" spans="1:15" ht="19.5" customHeight="1" x14ac:dyDescent="0.15">
      <c r="A29" s="20" t="s">
        <v>45</v>
      </c>
      <c r="B29" s="4">
        <v>1</v>
      </c>
      <c r="C29" s="32">
        <v>126</v>
      </c>
      <c r="D29" s="4">
        <f t="shared" si="0"/>
        <v>300</v>
      </c>
      <c r="E29" s="32">
        <v>152</v>
      </c>
      <c r="F29" s="32">
        <v>148</v>
      </c>
      <c r="G29" s="26">
        <f t="shared" si="1"/>
        <v>2.38</v>
      </c>
      <c r="H29" s="21" t="s">
        <v>50</v>
      </c>
      <c r="I29" s="3"/>
      <c r="J29" s="32">
        <v>71</v>
      </c>
      <c r="K29" s="3">
        <f t="shared" si="4"/>
        <v>185</v>
      </c>
      <c r="L29" s="3">
        <v>97</v>
      </c>
      <c r="M29" s="3">
        <v>88</v>
      </c>
      <c r="N29" s="30">
        <f t="shared" si="5"/>
        <v>2.61</v>
      </c>
      <c r="O29" s="1"/>
    </row>
    <row r="30" spans="1:15" ht="19.5" customHeight="1" x14ac:dyDescent="0.15">
      <c r="A30" s="20" t="s">
        <v>47</v>
      </c>
      <c r="B30" s="4"/>
      <c r="C30" s="32">
        <v>524</v>
      </c>
      <c r="D30" s="4">
        <f t="shared" si="0"/>
        <v>1207</v>
      </c>
      <c r="E30" s="32">
        <v>587</v>
      </c>
      <c r="F30" s="32">
        <v>620</v>
      </c>
      <c r="G30" s="26">
        <f t="shared" si="1"/>
        <v>2.2999999999999998</v>
      </c>
      <c r="H30" s="21" t="s">
        <v>52</v>
      </c>
      <c r="I30" s="3">
        <v>2</v>
      </c>
      <c r="J30" s="33">
        <v>512</v>
      </c>
      <c r="K30" s="3">
        <f t="shared" si="4"/>
        <v>1198</v>
      </c>
      <c r="L30" s="3">
        <v>576</v>
      </c>
      <c r="M30" s="3">
        <v>622</v>
      </c>
      <c r="N30" s="30">
        <f t="shared" si="5"/>
        <v>2.34</v>
      </c>
      <c r="O30" s="1"/>
    </row>
    <row r="31" spans="1:15" ht="19.5" customHeight="1" x14ac:dyDescent="0.15">
      <c r="A31" s="20" t="s">
        <v>49</v>
      </c>
      <c r="B31" s="4">
        <v>3</v>
      </c>
      <c r="C31" s="32">
        <v>306</v>
      </c>
      <c r="D31" s="4">
        <f t="shared" si="0"/>
        <v>676</v>
      </c>
      <c r="E31" s="32">
        <v>310</v>
      </c>
      <c r="F31" s="32">
        <v>366</v>
      </c>
      <c r="G31" s="26">
        <f t="shared" si="1"/>
        <v>2.21</v>
      </c>
      <c r="H31" s="21" t="s">
        <v>54</v>
      </c>
      <c r="I31" s="3">
        <v>1</v>
      </c>
      <c r="J31" s="35">
        <v>551</v>
      </c>
      <c r="K31" s="3">
        <f t="shared" si="4"/>
        <v>1284</v>
      </c>
      <c r="L31" s="3">
        <v>656</v>
      </c>
      <c r="M31" s="3">
        <v>628</v>
      </c>
      <c r="N31" s="30">
        <f t="shared" si="5"/>
        <v>2.33</v>
      </c>
      <c r="O31" s="1"/>
    </row>
    <row r="32" spans="1:15" ht="19.5" customHeight="1" x14ac:dyDescent="0.15">
      <c r="A32" s="20" t="s">
        <v>51</v>
      </c>
      <c r="B32" s="4"/>
      <c r="C32" s="32">
        <v>279</v>
      </c>
      <c r="D32" s="4">
        <f t="shared" si="0"/>
        <v>666</v>
      </c>
      <c r="E32" s="32">
        <v>320</v>
      </c>
      <c r="F32" s="32">
        <v>346</v>
      </c>
      <c r="G32" s="26">
        <f t="shared" si="1"/>
        <v>2.39</v>
      </c>
      <c r="H32" s="21" t="s">
        <v>56</v>
      </c>
      <c r="I32" s="3"/>
      <c r="J32" s="32">
        <v>377</v>
      </c>
      <c r="K32" s="3">
        <f t="shared" si="4"/>
        <v>891</v>
      </c>
      <c r="L32" s="3">
        <v>431</v>
      </c>
      <c r="M32" s="3">
        <v>460</v>
      </c>
      <c r="N32" s="30">
        <f t="shared" si="5"/>
        <v>2.36</v>
      </c>
      <c r="O32" s="1"/>
    </row>
    <row r="33" spans="1:15" ht="18.75" customHeight="1" x14ac:dyDescent="0.15">
      <c r="A33" s="20" t="s">
        <v>53</v>
      </c>
      <c r="B33" s="4"/>
      <c r="C33" s="33">
        <v>80</v>
      </c>
      <c r="D33" s="4">
        <f t="shared" si="0"/>
        <v>182</v>
      </c>
      <c r="E33" s="32">
        <v>85</v>
      </c>
      <c r="F33" s="32">
        <v>97</v>
      </c>
      <c r="G33" s="26">
        <f t="shared" si="1"/>
        <v>2.2799999999999998</v>
      </c>
      <c r="H33" s="21" t="s">
        <v>57</v>
      </c>
      <c r="I33" s="3"/>
      <c r="J33" s="32">
        <v>64</v>
      </c>
      <c r="K33" s="3">
        <f t="shared" si="4"/>
        <v>155</v>
      </c>
      <c r="L33" s="3">
        <v>78</v>
      </c>
      <c r="M33" s="3">
        <v>77</v>
      </c>
      <c r="N33" s="30">
        <f t="shared" si="5"/>
        <v>2.42</v>
      </c>
      <c r="O33" s="1"/>
    </row>
    <row r="34" spans="1:15" ht="19.5" customHeight="1" x14ac:dyDescent="0.15">
      <c r="A34" s="20" t="s">
        <v>55</v>
      </c>
      <c r="B34" s="4"/>
      <c r="C34" s="32">
        <v>128</v>
      </c>
      <c r="D34" s="4">
        <f t="shared" si="0"/>
        <v>310</v>
      </c>
      <c r="E34" s="32">
        <v>153</v>
      </c>
      <c r="F34" s="32">
        <v>157</v>
      </c>
      <c r="G34" s="26">
        <f t="shared" si="1"/>
        <v>2.42</v>
      </c>
      <c r="H34" s="21" t="s">
        <v>58</v>
      </c>
      <c r="I34" s="3"/>
      <c r="J34" s="32">
        <v>222</v>
      </c>
      <c r="K34" s="3">
        <f t="shared" si="4"/>
        <v>590</v>
      </c>
      <c r="L34" s="3">
        <v>280</v>
      </c>
      <c r="M34" s="3">
        <v>310</v>
      </c>
      <c r="N34" s="30">
        <f t="shared" si="5"/>
        <v>2.66</v>
      </c>
      <c r="O34" s="1"/>
    </row>
    <row r="35" spans="1:15" ht="19.5" customHeight="1" x14ac:dyDescent="0.15">
      <c r="A35" s="43" t="s">
        <v>71</v>
      </c>
      <c r="B35" s="45" t="s">
        <v>2</v>
      </c>
      <c r="C35" s="46"/>
      <c r="D35" s="49" t="s">
        <v>75</v>
      </c>
      <c r="E35" s="49" t="s">
        <v>3</v>
      </c>
      <c r="F35" s="46" t="s">
        <v>4</v>
      </c>
      <c r="G35" s="52" t="s">
        <v>79</v>
      </c>
      <c r="H35" s="21" t="s">
        <v>59</v>
      </c>
      <c r="I35" s="3"/>
      <c r="J35" s="32">
        <v>56</v>
      </c>
      <c r="K35" s="3">
        <f t="shared" si="4"/>
        <v>156</v>
      </c>
      <c r="L35" s="3">
        <v>81</v>
      </c>
      <c r="M35" s="3">
        <v>75</v>
      </c>
      <c r="N35" s="30">
        <f t="shared" si="5"/>
        <v>2.79</v>
      </c>
      <c r="O35" s="1"/>
    </row>
    <row r="36" spans="1:15" ht="19.5" customHeight="1" x14ac:dyDescent="0.15">
      <c r="A36" s="44"/>
      <c r="B36" s="47"/>
      <c r="C36" s="48"/>
      <c r="D36" s="50"/>
      <c r="E36" s="50"/>
      <c r="F36" s="51"/>
      <c r="G36" s="53"/>
      <c r="H36" s="21" t="s">
        <v>60</v>
      </c>
      <c r="I36" s="3"/>
      <c r="J36" s="32">
        <v>24</v>
      </c>
      <c r="K36" s="3">
        <f t="shared" si="4"/>
        <v>74</v>
      </c>
      <c r="L36" s="3">
        <v>37</v>
      </c>
      <c r="M36" s="3">
        <v>37</v>
      </c>
      <c r="N36" s="30">
        <f t="shared" si="5"/>
        <v>3.08</v>
      </c>
      <c r="O36" s="1"/>
    </row>
    <row r="37" spans="1:15" ht="20.25" customHeight="1" x14ac:dyDescent="0.15">
      <c r="A37" s="14" t="s">
        <v>74</v>
      </c>
      <c r="B37" s="23">
        <f>SUM(B4:B34)</f>
        <v>106</v>
      </c>
      <c r="C37" s="23">
        <f>SUM(C38:C43)</f>
        <v>808</v>
      </c>
      <c r="D37" s="23">
        <f>SUM(D38:D43)</f>
        <v>1919</v>
      </c>
      <c r="E37" s="23">
        <f>SUM(E38:E43)</f>
        <v>963</v>
      </c>
      <c r="F37" s="23">
        <f>SUM(F38:F43)</f>
        <v>956</v>
      </c>
      <c r="G37" s="27">
        <f>ROUND(D37/C37,2)</f>
        <v>2.38</v>
      </c>
      <c r="H37" s="21" t="s">
        <v>61</v>
      </c>
      <c r="I37" s="3"/>
      <c r="J37" s="32">
        <v>46</v>
      </c>
      <c r="K37" s="3">
        <f t="shared" si="4"/>
        <v>129</v>
      </c>
      <c r="L37" s="3">
        <v>64</v>
      </c>
      <c r="M37" s="3">
        <v>65</v>
      </c>
      <c r="N37" s="30">
        <f t="shared" si="5"/>
        <v>2.8</v>
      </c>
      <c r="O37" s="1"/>
    </row>
    <row r="38" spans="1:15" ht="19.5" customHeight="1" x14ac:dyDescent="0.15">
      <c r="A38" s="20" t="s">
        <v>1</v>
      </c>
      <c r="B38" s="4"/>
      <c r="C38" s="32">
        <v>125</v>
      </c>
      <c r="D38" s="4">
        <f t="shared" ref="D38:D43" si="6">E38+F38</f>
        <v>284</v>
      </c>
      <c r="E38" s="32">
        <v>152</v>
      </c>
      <c r="F38" s="32">
        <v>132</v>
      </c>
      <c r="G38" s="28">
        <f t="shared" ref="G38:G43" si="7">ROUND(D38/C38,2)</f>
        <v>2.27</v>
      </c>
      <c r="H38" s="6"/>
      <c r="I38" s="7"/>
      <c r="J38" s="7"/>
      <c r="K38" s="7"/>
      <c r="L38" s="7"/>
      <c r="M38" s="7"/>
      <c r="N38" s="31"/>
      <c r="O38" s="1"/>
    </row>
    <row r="39" spans="1:15" ht="19.5" customHeight="1" x14ac:dyDescent="0.15">
      <c r="A39" s="20" t="s">
        <v>70</v>
      </c>
      <c r="B39" s="4"/>
      <c r="C39" s="32">
        <v>87</v>
      </c>
      <c r="D39" s="4">
        <f t="shared" si="6"/>
        <v>230</v>
      </c>
      <c r="E39" s="32">
        <v>110</v>
      </c>
      <c r="F39" s="32">
        <v>120</v>
      </c>
      <c r="G39" s="28">
        <f t="shared" si="7"/>
        <v>2.64</v>
      </c>
      <c r="H39" s="11"/>
      <c r="I39" s="41"/>
      <c r="J39" s="12"/>
      <c r="K39" s="12"/>
      <c r="L39" s="6"/>
      <c r="M39" s="6"/>
      <c r="N39" s="31"/>
      <c r="O39" s="1"/>
    </row>
    <row r="40" spans="1:15" ht="19.5" customHeight="1" x14ac:dyDescent="0.15">
      <c r="A40" s="20" t="s">
        <v>62</v>
      </c>
      <c r="B40" s="4"/>
      <c r="C40" s="32">
        <v>200</v>
      </c>
      <c r="D40" s="4">
        <f t="shared" si="6"/>
        <v>466</v>
      </c>
      <c r="E40" s="32">
        <v>238</v>
      </c>
      <c r="F40" s="32">
        <v>228</v>
      </c>
      <c r="G40" s="28">
        <f t="shared" si="7"/>
        <v>2.33</v>
      </c>
      <c r="H40" s="34" t="s">
        <v>75</v>
      </c>
      <c r="I40" s="41"/>
      <c r="J40" s="42" t="s">
        <v>82</v>
      </c>
      <c r="K40" s="42"/>
      <c r="L40" s="8"/>
      <c r="M40" s="8"/>
      <c r="N40" s="31"/>
      <c r="O40" s="1"/>
    </row>
    <row r="41" spans="1:15" ht="19.5" customHeight="1" x14ac:dyDescent="0.15">
      <c r="A41" s="20" t="s">
        <v>63</v>
      </c>
      <c r="B41" s="4"/>
      <c r="C41" s="33">
        <v>224</v>
      </c>
      <c r="D41" s="4">
        <f t="shared" si="6"/>
        <v>521</v>
      </c>
      <c r="E41" s="32">
        <v>253</v>
      </c>
      <c r="F41" s="32">
        <v>268</v>
      </c>
      <c r="G41" s="28">
        <f t="shared" si="7"/>
        <v>2.33</v>
      </c>
      <c r="H41" s="34"/>
      <c r="I41" s="41"/>
      <c r="J41" s="13"/>
      <c r="K41" s="13"/>
      <c r="L41" s="13"/>
      <c r="M41" s="13"/>
      <c r="N41" s="31"/>
      <c r="O41" s="1"/>
    </row>
    <row r="42" spans="1:15" ht="19.5" customHeight="1" x14ac:dyDescent="0.15">
      <c r="A42" s="20" t="s">
        <v>64</v>
      </c>
      <c r="B42" s="4"/>
      <c r="C42" s="32">
        <v>87</v>
      </c>
      <c r="D42" s="4">
        <f t="shared" si="6"/>
        <v>190</v>
      </c>
      <c r="E42" s="32">
        <v>96</v>
      </c>
      <c r="F42" s="32">
        <v>94</v>
      </c>
      <c r="G42" s="28">
        <f t="shared" si="7"/>
        <v>2.1800000000000002</v>
      </c>
      <c r="H42" s="34" t="s">
        <v>78</v>
      </c>
      <c r="I42" s="41"/>
      <c r="J42" s="42" t="s">
        <v>83</v>
      </c>
      <c r="K42" s="42"/>
      <c r="L42" s="42"/>
      <c r="M42" s="42"/>
      <c r="N42" s="31"/>
      <c r="O42" s="1"/>
    </row>
    <row r="43" spans="1:15" ht="19.5" customHeight="1" x14ac:dyDescent="0.15">
      <c r="A43" s="20" t="s">
        <v>65</v>
      </c>
      <c r="B43" s="4"/>
      <c r="C43" s="32">
        <v>85</v>
      </c>
      <c r="D43" s="4">
        <f t="shared" si="6"/>
        <v>228</v>
      </c>
      <c r="E43" s="32">
        <v>114</v>
      </c>
      <c r="F43" s="32">
        <v>114</v>
      </c>
      <c r="G43" s="28">
        <f t="shared" si="7"/>
        <v>2.68</v>
      </c>
      <c r="H43" s="6"/>
      <c r="I43" s="8"/>
      <c r="J43" s="8"/>
      <c r="K43" s="8"/>
      <c r="L43" s="8"/>
      <c r="M43" s="8"/>
      <c r="N43" s="31"/>
      <c r="O43" s="1"/>
    </row>
    <row r="44" spans="1:15" ht="19.5" customHeight="1" x14ac:dyDescent="0.15">
      <c r="H44" s="6"/>
      <c r="I44" s="8"/>
      <c r="J44" s="8"/>
      <c r="K44" s="8"/>
      <c r="L44" s="8"/>
      <c r="M44" s="8"/>
      <c r="N44" s="31"/>
      <c r="O44" s="1"/>
    </row>
    <row r="45" spans="1:15" ht="19.5" customHeight="1" x14ac:dyDescent="0.15">
      <c r="H45" s="9"/>
      <c r="I45" s="10"/>
      <c r="J45" s="10"/>
      <c r="K45" s="10"/>
      <c r="L45" s="10"/>
      <c r="M45" s="10"/>
      <c r="N45" s="31"/>
      <c r="O45" s="1"/>
    </row>
    <row r="46" spans="1:15" ht="19.5" customHeight="1" x14ac:dyDescent="0.15">
      <c r="O46" s="1"/>
    </row>
  </sheetData>
  <mergeCells count="28">
    <mergeCell ref="G1:G2"/>
    <mergeCell ref="A1:A2"/>
    <mergeCell ref="B1:C2"/>
    <mergeCell ref="D1:D2"/>
    <mergeCell ref="E1:E2"/>
    <mergeCell ref="F1:F2"/>
    <mergeCell ref="N20:N21"/>
    <mergeCell ref="H1:H2"/>
    <mergeCell ref="I1:J2"/>
    <mergeCell ref="K1:K2"/>
    <mergeCell ref="L1:L2"/>
    <mergeCell ref="M1:M2"/>
    <mergeCell ref="N1:N2"/>
    <mergeCell ref="H20:H21"/>
    <mergeCell ref="I20:J21"/>
    <mergeCell ref="K20:K21"/>
    <mergeCell ref="L20:L21"/>
    <mergeCell ref="M20:M21"/>
    <mergeCell ref="I39:I40"/>
    <mergeCell ref="J40:K40"/>
    <mergeCell ref="I41:I42"/>
    <mergeCell ref="J42:M42"/>
    <mergeCell ref="A35:A36"/>
    <mergeCell ref="B35:C36"/>
    <mergeCell ref="D35:D36"/>
    <mergeCell ref="E35:E36"/>
    <mergeCell ref="F35:F36"/>
    <mergeCell ref="G35:G36"/>
  </mergeCells>
  <phoneticPr fontId="2"/>
  <pageMargins left="0.78740157480314965" right="0.59055118110236227" top="0.78740157480314965" bottom="0.43307086614173229" header="0.47244094488188981" footer="0.31496062992125984"/>
  <pageSetup paperSize="9" scale="79" orientation="portrait" horizontalDpi="300" verticalDpi="300" r:id="rId1"/>
  <headerFooter alignWithMargins="0">
    <oddHeader>&amp;L&amp;16住民基本台帳による行政区別人口及び世帯数　（令和8年4月30日現在）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D8A64-BE62-4121-97DA-A2F12C697531}">
  <dimension ref="A1:O46"/>
  <sheetViews>
    <sheetView view="pageLayout" topLeftCell="A28" zoomScale="85" zoomScaleNormal="100" zoomScaleSheetLayoutView="85" zoomScalePageLayoutView="85" workbookViewId="0">
      <selection activeCell="L44" sqref="L44"/>
    </sheetView>
  </sheetViews>
  <sheetFormatPr defaultRowHeight="13.5" x14ac:dyDescent="0.15"/>
  <cols>
    <col min="1" max="1" width="11.25" customWidth="1"/>
    <col min="2" max="2" width="0.25" hidden="1" customWidth="1"/>
    <col min="3" max="4" width="8.75" style="2" customWidth="1"/>
    <col min="5" max="6" width="8.625" customWidth="1"/>
    <col min="7" max="7" width="9.25" style="29" customWidth="1"/>
    <col min="8" max="8" width="11.625" customWidth="1"/>
    <col min="9" max="9" width="9" hidden="1" customWidth="1"/>
    <col min="10" max="11" width="9.125" customWidth="1"/>
    <col min="12" max="12" width="8.75" customWidth="1"/>
    <col min="13" max="13" width="9.125" customWidth="1"/>
    <col min="14" max="14" width="9.25" style="29" customWidth="1"/>
    <col min="15" max="15" width="0.375" customWidth="1"/>
  </cols>
  <sheetData>
    <row r="1" spans="1:15" ht="19.5" customHeight="1" x14ac:dyDescent="0.15">
      <c r="A1" s="43" t="s">
        <v>71</v>
      </c>
      <c r="B1" s="45" t="s">
        <v>2</v>
      </c>
      <c r="C1" s="46"/>
      <c r="D1" s="49" t="s">
        <v>75</v>
      </c>
      <c r="E1" s="49" t="s">
        <v>3</v>
      </c>
      <c r="F1" s="46" t="s">
        <v>4</v>
      </c>
      <c r="G1" s="52" t="s">
        <v>80</v>
      </c>
      <c r="H1" s="43" t="s">
        <v>71</v>
      </c>
      <c r="I1" s="45" t="s">
        <v>2</v>
      </c>
      <c r="J1" s="46"/>
      <c r="K1" s="54" t="s">
        <v>75</v>
      </c>
      <c r="L1" s="49" t="s">
        <v>3</v>
      </c>
      <c r="M1" s="46" t="s">
        <v>4</v>
      </c>
      <c r="N1" s="52" t="s">
        <v>79</v>
      </c>
      <c r="O1" s="2"/>
    </row>
    <row r="2" spans="1:15" ht="19.5" customHeight="1" x14ac:dyDescent="0.15">
      <c r="A2" s="44"/>
      <c r="B2" s="47"/>
      <c r="C2" s="48"/>
      <c r="D2" s="50"/>
      <c r="E2" s="50"/>
      <c r="F2" s="51"/>
      <c r="G2" s="53"/>
      <c r="H2" s="44"/>
      <c r="I2" s="47"/>
      <c r="J2" s="48"/>
      <c r="K2" s="54"/>
      <c r="L2" s="50"/>
      <c r="M2" s="51"/>
      <c r="N2" s="53"/>
      <c r="O2" s="1"/>
    </row>
    <row r="3" spans="1:15" ht="19.5" customHeight="1" x14ac:dyDescent="0.15">
      <c r="A3" s="14" t="s">
        <v>72</v>
      </c>
      <c r="B3" s="15"/>
      <c r="C3" s="16">
        <f>SUM(C4:C34)</f>
        <v>6156</v>
      </c>
      <c r="D3" s="17">
        <f>SUM(E3+F3)</f>
        <v>14130</v>
      </c>
      <c r="E3" s="18">
        <f>SUM(E4:E34)</f>
        <v>6867</v>
      </c>
      <c r="F3" s="18">
        <f>SUM(F4:F34)</f>
        <v>7263</v>
      </c>
      <c r="G3" s="25">
        <f>ROUND(D3/C3,2)</f>
        <v>2.2999999999999998</v>
      </c>
      <c r="H3" s="19" t="s">
        <v>73</v>
      </c>
      <c r="I3" s="15"/>
      <c r="J3" s="16">
        <f>SUM(J4:J19)</f>
        <v>2395</v>
      </c>
      <c r="K3" s="18">
        <f>SUM(K4:K19)</f>
        <v>5588</v>
      </c>
      <c r="L3" s="18">
        <f>SUM(L4:L19)</f>
        <v>2781</v>
      </c>
      <c r="M3" s="18">
        <f>SUM(M4:M19)</f>
        <v>2807</v>
      </c>
      <c r="N3" s="25">
        <f>ROUND(K3/J3,2)</f>
        <v>2.33</v>
      </c>
      <c r="O3" s="1"/>
    </row>
    <row r="4" spans="1:15" ht="19.5" customHeight="1" x14ac:dyDescent="0.15">
      <c r="A4" s="20" t="s">
        <v>5</v>
      </c>
      <c r="B4" s="4">
        <v>99</v>
      </c>
      <c r="C4" s="32">
        <v>128</v>
      </c>
      <c r="D4" s="4">
        <f>E4+F4</f>
        <v>313</v>
      </c>
      <c r="E4" s="32">
        <v>164</v>
      </c>
      <c r="F4" s="32">
        <v>149</v>
      </c>
      <c r="G4" s="26">
        <f>ROUND(D4/C4,2)</f>
        <v>2.4500000000000002</v>
      </c>
      <c r="H4" s="21" t="s">
        <v>6</v>
      </c>
      <c r="I4" s="24"/>
      <c r="J4" s="3">
        <v>30</v>
      </c>
      <c r="K4" s="5">
        <f>SUM(L4:M4)</f>
        <v>70</v>
      </c>
      <c r="L4" s="3">
        <v>30</v>
      </c>
      <c r="M4" s="3">
        <v>40</v>
      </c>
      <c r="N4" s="26">
        <f>ROUND(K4/J4,2)</f>
        <v>2.33</v>
      </c>
      <c r="O4" s="1"/>
    </row>
    <row r="5" spans="1:15" ht="19.5" customHeight="1" x14ac:dyDescent="0.15">
      <c r="A5" s="20" t="s">
        <v>7</v>
      </c>
      <c r="B5" s="4"/>
      <c r="C5" s="33">
        <v>139</v>
      </c>
      <c r="D5" s="4">
        <f t="shared" ref="D5:D34" si="0">E5+F5</f>
        <v>321</v>
      </c>
      <c r="E5" s="32">
        <v>164</v>
      </c>
      <c r="F5" s="32">
        <v>157</v>
      </c>
      <c r="G5" s="26">
        <f t="shared" ref="G5:G34" si="1">ROUND(D5/C5,2)</f>
        <v>2.31</v>
      </c>
      <c r="H5" s="21" t="s">
        <v>8</v>
      </c>
      <c r="I5" s="24"/>
      <c r="J5" s="3">
        <v>61</v>
      </c>
      <c r="K5" s="5">
        <f t="shared" ref="K5:K19" si="2">SUM(L5:M5)</f>
        <v>145</v>
      </c>
      <c r="L5" s="3">
        <v>73</v>
      </c>
      <c r="M5" s="3">
        <v>72</v>
      </c>
      <c r="N5" s="26">
        <f t="shared" ref="N5:N19" si="3">ROUND(K5/J5,2)</f>
        <v>2.38</v>
      </c>
      <c r="O5" s="1"/>
    </row>
    <row r="6" spans="1:15" ht="19.5" customHeight="1" x14ac:dyDescent="0.15">
      <c r="A6" s="20" t="s">
        <v>9</v>
      </c>
      <c r="B6" s="4"/>
      <c r="C6" s="32">
        <v>198</v>
      </c>
      <c r="D6" s="4">
        <f t="shared" si="0"/>
        <v>458</v>
      </c>
      <c r="E6" s="32">
        <v>229</v>
      </c>
      <c r="F6" s="32">
        <v>229</v>
      </c>
      <c r="G6" s="26">
        <f t="shared" si="1"/>
        <v>2.31</v>
      </c>
      <c r="H6" s="21" t="s">
        <v>10</v>
      </c>
      <c r="I6" s="24"/>
      <c r="J6" s="3">
        <v>384</v>
      </c>
      <c r="K6" s="5">
        <f t="shared" si="2"/>
        <v>816</v>
      </c>
      <c r="L6" s="3">
        <v>397</v>
      </c>
      <c r="M6" s="3">
        <v>419</v>
      </c>
      <c r="N6" s="26">
        <f t="shared" si="3"/>
        <v>2.13</v>
      </c>
      <c r="O6" s="1"/>
    </row>
    <row r="7" spans="1:15" ht="19.5" customHeight="1" x14ac:dyDescent="0.15">
      <c r="A7" s="20" t="s">
        <v>11</v>
      </c>
      <c r="B7" s="4"/>
      <c r="C7" s="32">
        <v>272</v>
      </c>
      <c r="D7" s="4">
        <f t="shared" si="0"/>
        <v>700</v>
      </c>
      <c r="E7" s="32">
        <v>347</v>
      </c>
      <c r="F7" s="32">
        <v>353</v>
      </c>
      <c r="G7" s="26">
        <f t="shared" si="1"/>
        <v>2.57</v>
      </c>
      <c r="H7" s="21" t="s">
        <v>12</v>
      </c>
      <c r="I7" s="24"/>
      <c r="J7" s="3">
        <v>40</v>
      </c>
      <c r="K7" s="5">
        <f t="shared" si="2"/>
        <v>110</v>
      </c>
      <c r="L7" s="3">
        <v>56</v>
      </c>
      <c r="M7" s="3">
        <v>54</v>
      </c>
      <c r="N7" s="26">
        <f t="shared" si="3"/>
        <v>2.75</v>
      </c>
      <c r="O7" s="1"/>
    </row>
    <row r="8" spans="1:15" ht="19.5" customHeight="1" x14ac:dyDescent="0.15">
      <c r="A8" s="20" t="s">
        <v>13</v>
      </c>
      <c r="B8" s="4"/>
      <c r="C8" s="32">
        <v>45</v>
      </c>
      <c r="D8" s="4">
        <f t="shared" si="0"/>
        <v>124</v>
      </c>
      <c r="E8" s="32">
        <v>62</v>
      </c>
      <c r="F8" s="32">
        <v>62</v>
      </c>
      <c r="G8" s="26">
        <f t="shared" si="1"/>
        <v>2.76</v>
      </c>
      <c r="H8" s="21" t="s">
        <v>14</v>
      </c>
      <c r="I8" s="24"/>
      <c r="J8" s="3">
        <v>161</v>
      </c>
      <c r="K8" s="5">
        <f t="shared" si="2"/>
        <v>338</v>
      </c>
      <c r="L8" s="3">
        <v>164</v>
      </c>
      <c r="M8" s="3">
        <v>174</v>
      </c>
      <c r="N8" s="26">
        <f t="shared" si="3"/>
        <v>2.1</v>
      </c>
      <c r="O8" s="1"/>
    </row>
    <row r="9" spans="1:15" ht="19.5" customHeight="1" x14ac:dyDescent="0.15">
      <c r="A9" s="20" t="s">
        <v>15</v>
      </c>
      <c r="B9" s="4"/>
      <c r="C9" s="32">
        <v>151</v>
      </c>
      <c r="D9" s="4">
        <f t="shared" si="0"/>
        <v>388</v>
      </c>
      <c r="E9" s="32">
        <v>193</v>
      </c>
      <c r="F9" s="32">
        <v>195</v>
      </c>
      <c r="G9" s="26">
        <f t="shared" si="1"/>
        <v>2.57</v>
      </c>
      <c r="H9" s="21" t="s">
        <v>16</v>
      </c>
      <c r="I9" s="24" t="s">
        <v>0</v>
      </c>
      <c r="J9" s="3">
        <v>88</v>
      </c>
      <c r="K9" s="5">
        <f t="shared" si="2"/>
        <v>236</v>
      </c>
      <c r="L9" s="3">
        <v>113</v>
      </c>
      <c r="M9" s="3">
        <v>123</v>
      </c>
      <c r="N9" s="26">
        <f t="shared" si="3"/>
        <v>2.68</v>
      </c>
      <c r="O9" s="1"/>
    </row>
    <row r="10" spans="1:15" ht="19.5" customHeight="1" x14ac:dyDescent="0.15">
      <c r="A10" s="20" t="s">
        <v>17</v>
      </c>
      <c r="B10" s="4"/>
      <c r="C10" s="32">
        <v>539</v>
      </c>
      <c r="D10" s="4">
        <f t="shared" si="0"/>
        <v>1111</v>
      </c>
      <c r="E10" s="32">
        <v>503</v>
      </c>
      <c r="F10" s="32">
        <v>608</v>
      </c>
      <c r="G10" s="26">
        <f t="shared" si="1"/>
        <v>2.06</v>
      </c>
      <c r="H10" s="21" t="s">
        <v>18</v>
      </c>
      <c r="I10" s="24"/>
      <c r="J10" s="3">
        <v>252</v>
      </c>
      <c r="K10" s="5">
        <f t="shared" si="2"/>
        <v>570</v>
      </c>
      <c r="L10" s="3">
        <v>290</v>
      </c>
      <c r="M10" s="3">
        <v>280</v>
      </c>
      <c r="N10" s="26">
        <f t="shared" si="3"/>
        <v>2.2599999999999998</v>
      </c>
      <c r="O10" s="1"/>
    </row>
    <row r="11" spans="1:15" ht="19.5" customHeight="1" x14ac:dyDescent="0.15">
      <c r="A11" s="20" t="s">
        <v>19</v>
      </c>
      <c r="B11" s="4"/>
      <c r="C11" s="33">
        <v>380</v>
      </c>
      <c r="D11" s="4">
        <f t="shared" si="0"/>
        <v>919</v>
      </c>
      <c r="E11" s="32">
        <v>465</v>
      </c>
      <c r="F11" s="32">
        <v>454</v>
      </c>
      <c r="G11" s="26">
        <f t="shared" si="1"/>
        <v>2.42</v>
      </c>
      <c r="H11" s="21" t="s">
        <v>20</v>
      </c>
      <c r="I11" s="24"/>
      <c r="J11" s="3">
        <v>102</v>
      </c>
      <c r="K11" s="5">
        <f t="shared" si="2"/>
        <v>301</v>
      </c>
      <c r="L11" s="3">
        <v>149</v>
      </c>
      <c r="M11" s="3">
        <v>152</v>
      </c>
      <c r="N11" s="26">
        <f t="shared" si="3"/>
        <v>2.95</v>
      </c>
      <c r="O11" s="1"/>
    </row>
    <row r="12" spans="1:15" ht="19.5" customHeight="1" x14ac:dyDescent="0.15">
      <c r="A12" s="20" t="s">
        <v>66</v>
      </c>
      <c r="B12" s="4"/>
      <c r="C12" s="32">
        <v>185</v>
      </c>
      <c r="D12" s="4">
        <f t="shared" si="0"/>
        <v>443</v>
      </c>
      <c r="E12" s="32">
        <v>215</v>
      </c>
      <c r="F12" s="33">
        <v>228</v>
      </c>
      <c r="G12" s="26">
        <f t="shared" si="1"/>
        <v>2.39</v>
      </c>
      <c r="H12" s="21" t="s">
        <v>21</v>
      </c>
      <c r="I12" s="24"/>
      <c r="J12" s="3">
        <v>79</v>
      </c>
      <c r="K12" s="5">
        <f t="shared" si="2"/>
        <v>199</v>
      </c>
      <c r="L12" s="3">
        <v>98</v>
      </c>
      <c r="M12" s="3">
        <v>101</v>
      </c>
      <c r="N12" s="26">
        <f t="shared" si="3"/>
        <v>2.52</v>
      </c>
      <c r="O12" s="1"/>
    </row>
    <row r="13" spans="1:15" ht="19.5" customHeight="1" x14ac:dyDescent="0.15">
      <c r="A13" s="20" t="s">
        <v>23</v>
      </c>
      <c r="B13" s="4"/>
      <c r="C13" s="32">
        <v>51</v>
      </c>
      <c r="D13" s="4">
        <f t="shared" si="0"/>
        <v>120</v>
      </c>
      <c r="E13" s="32">
        <v>53</v>
      </c>
      <c r="F13" s="32">
        <v>67</v>
      </c>
      <c r="G13" s="26">
        <f t="shared" si="1"/>
        <v>2.35</v>
      </c>
      <c r="H13" s="21" t="s">
        <v>22</v>
      </c>
      <c r="I13" s="24"/>
      <c r="J13" s="3">
        <v>86</v>
      </c>
      <c r="K13" s="5">
        <f t="shared" si="2"/>
        <v>235</v>
      </c>
      <c r="L13" s="3">
        <v>114</v>
      </c>
      <c r="M13" s="3">
        <v>121</v>
      </c>
      <c r="N13" s="26">
        <f t="shared" si="3"/>
        <v>2.73</v>
      </c>
      <c r="O13" s="1"/>
    </row>
    <row r="14" spans="1:15" ht="19.5" customHeight="1" x14ac:dyDescent="0.15">
      <c r="A14" s="20" t="s">
        <v>25</v>
      </c>
      <c r="B14" s="4"/>
      <c r="C14" s="32">
        <v>168</v>
      </c>
      <c r="D14" s="4">
        <f t="shared" si="0"/>
        <v>369</v>
      </c>
      <c r="E14" s="32">
        <v>178</v>
      </c>
      <c r="F14" s="33">
        <v>191</v>
      </c>
      <c r="G14" s="26">
        <f t="shared" si="1"/>
        <v>2.2000000000000002</v>
      </c>
      <c r="H14" s="21" t="s">
        <v>24</v>
      </c>
      <c r="I14" s="24"/>
      <c r="J14" s="3">
        <v>140</v>
      </c>
      <c r="K14" s="5">
        <f t="shared" si="2"/>
        <v>348</v>
      </c>
      <c r="L14" s="3">
        <v>180</v>
      </c>
      <c r="M14" s="3">
        <v>168</v>
      </c>
      <c r="N14" s="26">
        <f t="shared" si="3"/>
        <v>2.4900000000000002</v>
      </c>
      <c r="O14" s="1"/>
    </row>
    <row r="15" spans="1:15" ht="19.5" customHeight="1" x14ac:dyDescent="0.15">
      <c r="A15" s="20" t="s">
        <v>26</v>
      </c>
      <c r="B15" s="4"/>
      <c r="C15" s="32">
        <v>55</v>
      </c>
      <c r="D15" s="4">
        <f t="shared" si="0"/>
        <v>132</v>
      </c>
      <c r="E15" s="32">
        <v>65</v>
      </c>
      <c r="F15" s="32">
        <v>67</v>
      </c>
      <c r="G15" s="26">
        <f t="shared" si="1"/>
        <v>2.4</v>
      </c>
      <c r="H15" s="21" t="s">
        <v>69</v>
      </c>
      <c r="I15" s="24"/>
      <c r="J15" s="3">
        <v>23</v>
      </c>
      <c r="K15" s="5">
        <f t="shared" si="2"/>
        <v>65</v>
      </c>
      <c r="L15" s="3">
        <v>35</v>
      </c>
      <c r="M15" s="3">
        <v>30</v>
      </c>
      <c r="N15" s="26">
        <f t="shared" si="3"/>
        <v>2.83</v>
      </c>
      <c r="O15" s="1"/>
    </row>
    <row r="16" spans="1:15" ht="19.5" customHeight="1" x14ac:dyDescent="0.15">
      <c r="A16" s="20" t="s">
        <v>27</v>
      </c>
      <c r="B16" s="4"/>
      <c r="C16" s="32">
        <v>130</v>
      </c>
      <c r="D16" s="4">
        <f t="shared" si="0"/>
        <v>301</v>
      </c>
      <c r="E16" s="32">
        <v>137</v>
      </c>
      <c r="F16" s="32">
        <v>164</v>
      </c>
      <c r="G16" s="26">
        <f t="shared" si="1"/>
        <v>2.3199999999999998</v>
      </c>
      <c r="H16" s="21" t="s">
        <v>30</v>
      </c>
      <c r="I16" s="24"/>
      <c r="J16" s="3">
        <v>106</v>
      </c>
      <c r="K16" s="5">
        <f t="shared" si="2"/>
        <v>260</v>
      </c>
      <c r="L16" s="3">
        <v>140</v>
      </c>
      <c r="M16" s="3">
        <v>120</v>
      </c>
      <c r="N16" s="26">
        <f t="shared" si="3"/>
        <v>2.4500000000000002</v>
      </c>
      <c r="O16" s="1"/>
    </row>
    <row r="17" spans="1:15" ht="19.5" customHeight="1" x14ac:dyDescent="0.15">
      <c r="A17" s="20" t="s">
        <v>28</v>
      </c>
      <c r="B17" s="4"/>
      <c r="C17" s="32">
        <v>94</v>
      </c>
      <c r="D17" s="4">
        <f t="shared" si="0"/>
        <v>180</v>
      </c>
      <c r="E17" s="32">
        <v>86</v>
      </c>
      <c r="F17" s="32">
        <v>94</v>
      </c>
      <c r="G17" s="26">
        <f t="shared" si="1"/>
        <v>1.91</v>
      </c>
      <c r="H17" s="21" t="s">
        <v>32</v>
      </c>
      <c r="I17" s="24"/>
      <c r="J17" s="3">
        <v>101</v>
      </c>
      <c r="K17" s="5">
        <f t="shared" si="2"/>
        <v>220</v>
      </c>
      <c r="L17" s="3">
        <v>110</v>
      </c>
      <c r="M17" s="3">
        <v>110</v>
      </c>
      <c r="N17" s="26">
        <f t="shared" si="3"/>
        <v>2.1800000000000002</v>
      </c>
      <c r="O17" s="1"/>
    </row>
    <row r="18" spans="1:15" ht="19.5" customHeight="1" x14ac:dyDescent="0.15">
      <c r="A18" s="20" t="s">
        <v>29</v>
      </c>
      <c r="B18" s="4">
        <v>2</v>
      </c>
      <c r="C18" s="32">
        <v>128</v>
      </c>
      <c r="D18" s="4">
        <f t="shared" si="0"/>
        <v>270</v>
      </c>
      <c r="E18" s="33">
        <v>141</v>
      </c>
      <c r="F18" s="32">
        <v>129</v>
      </c>
      <c r="G18" s="26">
        <f t="shared" si="1"/>
        <v>2.11</v>
      </c>
      <c r="H18" s="21" t="s">
        <v>33</v>
      </c>
      <c r="I18" s="24"/>
      <c r="J18" s="3">
        <v>412</v>
      </c>
      <c r="K18" s="5">
        <f t="shared" si="2"/>
        <v>941</v>
      </c>
      <c r="L18" s="3">
        <v>460</v>
      </c>
      <c r="M18" s="3">
        <v>481</v>
      </c>
      <c r="N18" s="26">
        <f t="shared" si="3"/>
        <v>2.2799999999999998</v>
      </c>
      <c r="O18" s="1"/>
    </row>
    <row r="19" spans="1:15" ht="19.5" customHeight="1" x14ac:dyDescent="0.15">
      <c r="A19" s="20" t="s">
        <v>31</v>
      </c>
      <c r="B19" s="4"/>
      <c r="C19" s="32">
        <v>216</v>
      </c>
      <c r="D19" s="4">
        <f t="shared" si="0"/>
        <v>439</v>
      </c>
      <c r="E19" s="32">
        <v>210</v>
      </c>
      <c r="F19" s="32">
        <v>229</v>
      </c>
      <c r="G19" s="26">
        <f t="shared" si="1"/>
        <v>2.0299999999999998</v>
      </c>
      <c r="H19" s="21" t="s">
        <v>35</v>
      </c>
      <c r="I19" s="24">
        <v>1</v>
      </c>
      <c r="J19" s="3">
        <v>330</v>
      </c>
      <c r="K19" s="5">
        <f t="shared" si="2"/>
        <v>734</v>
      </c>
      <c r="L19" s="3">
        <v>372</v>
      </c>
      <c r="M19" s="3">
        <v>362</v>
      </c>
      <c r="N19" s="26">
        <f t="shared" si="3"/>
        <v>2.2200000000000002</v>
      </c>
      <c r="O19" s="1"/>
    </row>
    <row r="20" spans="1:15" ht="19.5" customHeight="1" x14ac:dyDescent="0.15">
      <c r="A20" s="20" t="s">
        <v>68</v>
      </c>
      <c r="B20" s="4">
        <v>1</v>
      </c>
      <c r="C20" s="32">
        <v>381</v>
      </c>
      <c r="D20" s="4">
        <f t="shared" si="0"/>
        <v>896</v>
      </c>
      <c r="E20" s="32">
        <v>435</v>
      </c>
      <c r="F20" s="32">
        <v>461</v>
      </c>
      <c r="G20" s="26">
        <f t="shared" si="1"/>
        <v>2.35</v>
      </c>
      <c r="H20" s="43" t="s">
        <v>71</v>
      </c>
      <c r="I20" s="45" t="s">
        <v>2</v>
      </c>
      <c r="J20" s="46"/>
      <c r="K20" s="54" t="s">
        <v>75</v>
      </c>
      <c r="L20" s="49" t="s">
        <v>3</v>
      </c>
      <c r="M20" s="46" t="s">
        <v>4</v>
      </c>
      <c r="N20" s="52" t="s">
        <v>77</v>
      </c>
      <c r="O20" s="1"/>
    </row>
    <row r="21" spans="1:15" ht="19.5" customHeight="1" x14ac:dyDescent="0.15">
      <c r="A21" s="20" t="s">
        <v>67</v>
      </c>
      <c r="B21" s="4"/>
      <c r="C21" s="33">
        <v>465</v>
      </c>
      <c r="D21" s="4">
        <f t="shared" si="0"/>
        <v>1030</v>
      </c>
      <c r="E21" s="32">
        <v>521</v>
      </c>
      <c r="F21" s="32">
        <v>509</v>
      </c>
      <c r="G21" s="26">
        <f t="shared" si="1"/>
        <v>2.2200000000000002</v>
      </c>
      <c r="H21" s="44"/>
      <c r="I21" s="47"/>
      <c r="J21" s="48"/>
      <c r="K21" s="54"/>
      <c r="L21" s="50"/>
      <c r="M21" s="51"/>
      <c r="N21" s="53"/>
      <c r="O21" s="1"/>
    </row>
    <row r="22" spans="1:15" ht="19.5" customHeight="1" x14ac:dyDescent="0.15">
      <c r="A22" s="20" t="s">
        <v>81</v>
      </c>
      <c r="B22" s="4"/>
      <c r="C22" s="32">
        <v>371</v>
      </c>
      <c r="D22" s="4">
        <f t="shared" si="0"/>
        <v>793</v>
      </c>
      <c r="E22" s="32">
        <v>368</v>
      </c>
      <c r="F22" s="32">
        <v>425</v>
      </c>
      <c r="G22" s="26">
        <f t="shared" si="1"/>
        <v>2.14</v>
      </c>
      <c r="H22" s="14" t="s">
        <v>76</v>
      </c>
      <c r="I22" s="22">
        <f>SUM(I4:I19)</f>
        <v>1</v>
      </c>
      <c r="J22" s="22">
        <f>SUM(J23:J37)</f>
        <v>4347</v>
      </c>
      <c r="K22" s="22">
        <f>SUM(K23:K37)</f>
        <v>10678</v>
      </c>
      <c r="L22" s="22">
        <f>SUM(L23:L37)</f>
        <v>5308</v>
      </c>
      <c r="M22" s="22">
        <f>SUM(M23:M37)</f>
        <v>5370</v>
      </c>
      <c r="N22" s="27">
        <f>ROUND(K22/J22,2)</f>
        <v>2.46</v>
      </c>
      <c r="O22" s="1"/>
    </row>
    <row r="23" spans="1:15" ht="19.5" customHeight="1" x14ac:dyDescent="0.15">
      <c r="A23" s="20" t="s">
        <v>34</v>
      </c>
      <c r="B23" s="4"/>
      <c r="C23" s="33">
        <v>182</v>
      </c>
      <c r="D23" s="4">
        <f t="shared" si="0"/>
        <v>429</v>
      </c>
      <c r="E23" s="32">
        <v>217</v>
      </c>
      <c r="F23" s="33">
        <v>212</v>
      </c>
      <c r="G23" s="26">
        <f t="shared" si="1"/>
        <v>2.36</v>
      </c>
      <c r="H23" s="21" t="s">
        <v>38</v>
      </c>
      <c r="I23" s="3">
        <v>2</v>
      </c>
      <c r="J23" s="33">
        <v>334</v>
      </c>
      <c r="K23" s="3">
        <f>SUM(L23:M23)</f>
        <v>812</v>
      </c>
      <c r="L23" s="3">
        <v>408</v>
      </c>
      <c r="M23" s="3">
        <v>404</v>
      </c>
      <c r="N23" s="30">
        <f>ROUND(K23/J23,2)</f>
        <v>2.4300000000000002</v>
      </c>
      <c r="O23" s="1"/>
    </row>
    <row r="24" spans="1:15" ht="19.5" customHeight="1" x14ac:dyDescent="0.15">
      <c r="A24" s="20" t="s">
        <v>36</v>
      </c>
      <c r="B24" s="4"/>
      <c r="C24" s="32">
        <v>25</v>
      </c>
      <c r="D24" s="4">
        <f t="shared" si="0"/>
        <v>65</v>
      </c>
      <c r="E24" s="32">
        <v>34</v>
      </c>
      <c r="F24" s="33">
        <v>31</v>
      </c>
      <c r="G24" s="26">
        <f t="shared" si="1"/>
        <v>2.6</v>
      </c>
      <c r="H24" s="21" t="s">
        <v>40</v>
      </c>
      <c r="I24" s="3"/>
      <c r="J24" s="32">
        <v>706</v>
      </c>
      <c r="K24" s="3">
        <f t="shared" ref="K24:K37" si="4">SUM(L24:M24)</f>
        <v>1606</v>
      </c>
      <c r="L24" s="3">
        <v>807</v>
      </c>
      <c r="M24" s="3">
        <v>799</v>
      </c>
      <c r="N24" s="30">
        <f t="shared" ref="N24:N37" si="5">ROUND(K24/J24,2)</f>
        <v>2.27</v>
      </c>
      <c r="O24" s="1"/>
    </row>
    <row r="25" spans="1:15" ht="18.75" customHeight="1" x14ac:dyDescent="0.15">
      <c r="A25" s="20" t="s">
        <v>37</v>
      </c>
      <c r="B25" s="4"/>
      <c r="C25" s="32">
        <v>182</v>
      </c>
      <c r="D25" s="4">
        <f t="shared" si="0"/>
        <v>442</v>
      </c>
      <c r="E25" s="32">
        <v>212</v>
      </c>
      <c r="F25" s="33">
        <v>230</v>
      </c>
      <c r="G25" s="26">
        <f t="shared" si="1"/>
        <v>2.4300000000000002</v>
      </c>
      <c r="H25" s="21" t="s">
        <v>42</v>
      </c>
      <c r="I25" s="3"/>
      <c r="J25" s="32">
        <v>42</v>
      </c>
      <c r="K25" s="3">
        <f t="shared" si="4"/>
        <v>111</v>
      </c>
      <c r="L25" s="3">
        <v>57</v>
      </c>
      <c r="M25" s="3">
        <v>54</v>
      </c>
      <c r="N25" s="30">
        <f t="shared" si="5"/>
        <v>2.64</v>
      </c>
      <c r="O25" s="1"/>
    </row>
    <row r="26" spans="1:15" ht="19.5" customHeight="1" x14ac:dyDescent="0.15">
      <c r="A26" s="20" t="s">
        <v>39</v>
      </c>
      <c r="B26" s="4"/>
      <c r="C26" s="32">
        <v>72</v>
      </c>
      <c r="D26" s="4">
        <f t="shared" si="0"/>
        <v>185</v>
      </c>
      <c r="E26" s="32">
        <v>86</v>
      </c>
      <c r="F26" s="32">
        <v>99</v>
      </c>
      <c r="G26" s="26">
        <f t="shared" si="1"/>
        <v>2.57</v>
      </c>
      <c r="H26" s="21" t="s">
        <v>44</v>
      </c>
      <c r="I26" s="3"/>
      <c r="J26" s="32">
        <v>59</v>
      </c>
      <c r="K26" s="3">
        <f t="shared" si="4"/>
        <v>160</v>
      </c>
      <c r="L26" s="3">
        <v>81</v>
      </c>
      <c r="M26" s="3">
        <v>79</v>
      </c>
      <c r="N26" s="30">
        <f t="shared" si="5"/>
        <v>2.71</v>
      </c>
      <c r="O26" s="1"/>
    </row>
    <row r="27" spans="1:15" ht="19.5" customHeight="1" x14ac:dyDescent="0.15">
      <c r="A27" s="20" t="s">
        <v>41</v>
      </c>
      <c r="B27" s="4"/>
      <c r="C27" s="32">
        <v>87</v>
      </c>
      <c r="D27" s="4">
        <f t="shared" si="0"/>
        <v>213</v>
      </c>
      <c r="E27" s="32">
        <v>107</v>
      </c>
      <c r="F27" s="32">
        <v>106</v>
      </c>
      <c r="G27" s="26">
        <f t="shared" si="1"/>
        <v>2.4500000000000002</v>
      </c>
      <c r="H27" s="21" t="s">
        <v>46</v>
      </c>
      <c r="I27" s="3">
        <v>19</v>
      </c>
      <c r="J27" s="32">
        <v>755</v>
      </c>
      <c r="K27" s="3">
        <f t="shared" si="4"/>
        <v>1940</v>
      </c>
      <c r="L27" s="3">
        <v>949</v>
      </c>
      <c r="M27" s="3">
        <v>991</v>
      </c>
      <c r="N27" s="30">
        <f t="shared" si="5"/>
        <v>2.57</v>
      </c>
      <c r="O27" s="1"/>
    </row>
    <row r="28" spans="1:15" ht="19.5" customHeight="1" x14ac:dyDescent="0.15">
      <c r="A28" s="20" t="s">
        <v>43</v>
      </c>
      <c r="B28" s="4" t="s">
        <v>0</v>
      </c>
      <c r="C28" s="32">
        <v>74</v>
      </c>
      <c r="D28" s="4">
        <f t="shared" si="0"/>
        <v>158</v>
      </c>
      <c r="E28" s="32">
        <v>76</v>
      </c>
      <c r="F28" s="32">
        <v>82</v>
      </c>
      <c r="G28" s="26">
        <f t="shared" si="1"/>
        <v>2.14</v>
      </c>
      <c r="H28" s="21" t="s">
        <v>48</v>
      </c>
      <c r="I28" s="3">
        <v>1</v>
      </c>
      <c r="J28" s="32">
        <v>521</v>
      </c>
      <c r="K28" s="3">
        <f t="shared" si="4"/>
        <v>1375</v>
      </c>
      <c r="L28" s="3">
        <v>698</v>
      </c>
      <c r="M28" s="3">
        <v>677</v>
      </c>
      <c r="N28" s="30">
        <f t="shared" si="5"/>
        <v>2.64</v>
      </c>
      <c r="O28" s="1"/>
    </row>
    <row r="29" spans="1:15" ht="19.5" customHeight="1" x14ac:dyDescent="0.15">
      <c r="A29" s="20" t="s">
        <v>45</v>
      </c>
      <c r="B29" s="4">
        <v>1</v>
      </c>
      <c r="C29" s="32">
        <v>127</v>
      </c>
      <c r="D29" s="4">
        <f t="shared" si="0"/>
        <v>301</v>
      </c>
      <c r="E29" s="32">
        <v>152</v>
      </c>
      <c r="F29" s="32">
        <v>149</v>
      </c>
      <c r="G29" s="26">
        <f t="shared" si="1"/>
        <v>2.37</v>
      </c>
      <c r="H29" s="21" t="s">
        <v>50</v>
      </c>
      <c r="I29" s="3"/>
      <c r="J29" s="32">
        <v>71</v>
      </c>
      <c r="K29" s="3">
        <f t="shared" si="4"/>
        <v>185</v>
      </c>
      <c r="L29" s="3">
        <v>97</v>
      </c>
      <c r="M29" s="3">
        <v>88</v>
      </c>
      <c r="N29" s="30">
        <f t="shared" si="5"/>
        <v>2.61</v>
      </c>
      <c r="O29" s="1"/>
    </row>
    <row r="30" spans="1:15" ht="19.5" customHeight="1" x14ac:dyDescent="0.15">
      <c r="A30" s="20" t="s">
        <v>47</v>
      </c>
      <c r="B30" s="4"/>
      <c r="C30" s="32">
        <v>523</v>
      </c>
      <c r="D30" s="4">
        <f t="shared" si="0"/>
        <v>1202</v>
      </c>
      <c r="E30" s="32">
        <v>585</v>
      </c>
      <c r="F30" s="32">
        <v>617</v>
      </c>
      <c r="G30" s="26">
        <f t="shared" si="1"/>
        <v>2.2999999999999998</v>
      </c>
      <c r="H30" s="21" t="s">
        <v>52</v>
      </c>
      <c r="I30" s="3">
        <v>2</v>
      </c>
      <c r="J30" s="33">
        <v>518</v>
      </c>
      <c r="K30" s="3">
        <f t="shared" si="4"/>
        <v>1205</v>
      </c>
      <c r="L30" s="3">
        <v>578</v>
      </c>
      <c r="M30" s="3">
        <v>627</v>
      </c>
      <c r="N30" s="30">
        <f t="shared" si="5"/>
        <v>2.33</v>
      </c>
      <c r="O30" s="1"/>
    </row>
    <row r="31" spans="1:15" ht="19.5" customHeight="1" x14ac:dyDescent="0.15">
      <c r="A31" s="20" t="s">
        <v>49</v>
      </c>
      <c r="B31" s="4">
        <v>3</v>
      </c>
      <c r="C31" s="32">
        <v>305</v>
      </c>
      <c r="D31" s="4">
        <f t="shared" si="0"/>
        <v>675</v>
      </c>
      <c r="E31" s="32">
        <v>309</v>
      </c>
      <c r="F31" s="32">
        <v>366</v>
      </c>
      <c r="G31" s="26">
        <f t="shared" si="1"/>
        <v>2.21</v>
      </c>
      <c r="H31" s="21" t="s">
        <v>54</v>
      </c>
      <c r="I31" s="3">
        <v>1</v>
      </c>
      <c r="J31" s="35">
        <v>554</v>
      </c>
      <c r="K31" s="3">
        <f t="shared" si="4"/>
        <v>1291</v>
      </c>
      <c r="L31" s="3">
        <v>662</v>
      </c>
      <c r="M31" s="3">
        <v>629</v>
      </c>
      <c r="N31" s="30">
        <f t="shared" si="5"/>
        <v>2.33</v>
      </c>
      <c r="O31" s="1"/>
    </row>
    <row r="32" spans="1:15" ht="19.5" customHeight="1" x14ac:dyDescent="0.15">
      <c r="A32" s="20" t="s">
        <v>51</v>
      </c>
      <c r="B32" s="4"/>
      <c r="C32" s="32">
        <v>275</v>
      </c>
      <c r="D32" s="4">
        <f t="shared" si="0"/>
        <v>662</v>
      </c>
      <c r="E32" s="32">
        <v>316</v>
      </c>
      <c r="F32" s="32">
        <v>346</v>
      </c>
      <c r="G32" s="26">
        <f t="shared" si="1"/>
        <v>2.41</v>
      </c>
      <c r="H32" s="21" t="s">
        <v>56</v>
      </c>
      <c r="I32" s="3"/>
      <c r="J32" s="32">
        <v>374</v>
      </c>
      <c r="K32" s="3">
        <f t="shared" si="4"/>
        <v>887</v>
      </c>
      <c r="L32" s="3">
        <v>431</v>
      </c>
      <c r="M32" s="3">
        <v>456</v>
      </c>
      <c r="N32" s="30">
        <f t="shared" si="5"/>
        <v>2.37</v>
      </c>
      <c r="O32" s="1"/>
    </row>
    <row r="33" spans="1:15" ht="18.75" customHeight="1" x14ac:dyDescent="0.15">
      <c r="A33" s="20" t="s">
        <v>53</v>
      </c>
      <c r="B33" s="4"/>
      <c r="C33" s="33">
        <v>80</v>
      </c>
      <c r="D33" s="4">
        <f t="shared" si="0"/>
        <v>182</v>
      </c>
      <c r="E33" s="32">
        <v>85</v>
      </c>
      <c r="F33" s="32">
        <v>97</v>
      </c>
      <c r="G33" s="26">
        <f t="shared" si="1"/>
        <v>2.2799999999999998</v>
      </c>
      <c r="H33" s="21" t="s">
        <v>57</v>
      </c>
      <c r="I33" s="3"/>
      <c r="J33" s="32">
        <v>64</v>
      </c>
      <c r="K33" s="3">
        <f t="shared" si="4"/>
        <v>155</v>
      </c>
      <c r="L33" s="3">
        <v>78</v>
      </c>
      <c r="M33" s="3">
        <v>77</v>
      </c>
      <c r="N33" s="30">
        <f t="shared" si="5"/>
        <v>2.42</v>
      </c>
      <c r="O33" s="1"/>
    </row>
    <row r="34" spans="1:15" ht="19.5" customHeight="1" x14ac:dyDescent="0.15">
      <c r="A34" s="20" t="s">
        <v>55</v>
      </c>
      <c r="B34" s="4"/>
      <c r="C34" s="32">
        <v>128</v>
      </c>
      <c r="D34" s="4">
        <f t="shared" si="0"/>
        <v>309</v>
      </c>
      <c r="E34" s="32">
        <v>152</v>
      </c>
      <c r="F34" s="32">
        <v>157</v>
      </c>
      <c r="G34" s="26">
        <f t="shared" si="1"/>
        <v>2.41</v>
      </c>
      <c r="H34" s="21" t="s">
        <v>58</v>
      </c>
      <c r="I34" s="3"/>
      <c r="J34" s="32">
        <v>223</v>
      </c>
      <c r="K34" s="3">
        <f t="shared" si="4"/>
        <v>592</v>
      </c>
      <c r="L34" s="3">
        <v>280</v>
      </c>
      <c r="M34" s="3">
        <v>312</v>
      </c>
      <c r="N34" s="30">
        <f t="shared" si="5"/>
        <v>2.65</v>
      </c>
      <c r="O34" s="1"/>
    </row>
    <row r="35" spans="1:15" ht="19.5" customHeight="1" x14ac:dyDescent="0.15">
      <c r="A35" s="43" t="s">
        <v>71</v>
      </c>
      <c r="B35" s="45" t="s">
        <v>2</v>
      </c>
      <c r="C35" s="46"/>
      <c r="D35" s="49" t="s">
        <v>75</v>
      </c>
      <c r="E35" s="49" t="s">
        <v>3</v>
      </c>
      <c r="F35" s="46" t="s">
        <v>4</v>
      </c>
      <c r="G35" s="52" t="s">
        <v>79</v>
      </c>
      <c r="H35" s="21" t="s">
        <v>59</v>
      </c>
      <c r="I35" s="3"/>
      <c r="J35" s="32">
        <v>56</v>
      </c>
      <c r="K35" s="3">
        <f t="shared" si="4"/>
        <v>156</v>
      </c>
      <c r="L35" s="3">
        <v>81</v>
      </c>
      <c r="M35" s="3">
        <v>75</v>
      </c>
      <c r="N35" s="30">
        <f t="shared" si="5"/>
        <v>2.79</v>
      </c>
      <c r="O35" s="1"/>
    </row>
    <row r="36" spans="1:15" ht="19.5" customHeight="1" x14ac:dyDescent="0.15">
      <c r="A36" s="44"/>
      <c r="B36" s="47"/>
      <c r="C36" s="48"/>
      <c r="D36" s="50"/>
      <c r="E36" s="50"/>
      <c r="F36" s="51"/>
      <c r="G36" s="53"/>
      <c r="H36" s="21" t="s">
        <v>60</v>
      </c>
      <c r="I36" s="3"/>
      <c r="J36" s="32">
        <v>24</v>
      </c>
      <c r="K36" s="3">
        <f t="shared" si="4"/>
        <v>74</v>
      </c>
      <c r="L36" s="3">
        <v>37</v>
      </c>
      <c r="M36" s="3">
        <v>37</v>
      </c>
      <c r="N36" s="30">
        <f t="shared" si="5"/>
        <v>3.08</v>
      </c>
      <c r="O36" s="1"/>
    </row>
    <row r="37" spans="1:15" ht="20.25" customHeight="1" x14ac:dyDescent="0.15">
      <c r="A37" s="14" t="s">
        <v>74</v>
      </c>
      <c r="B37" s="23">
        <f>SUM(B4:B34)</f>
        <v>106</v>
      </c>
      <c r="C37" s="23">
        <f>SUM(C38:C43)</f>
        <v>805</v>
      </c>
      <c r="D37" s="23">
        <f>SUM(D38:D43)</f>
        <v>1913</v>
      </c>
      <c r="E37" s="23">
        <f>SUM(E38:E43)</f>
        <v>957</v>
      </c>
      <c r="F37" s="23">
        <f>SUM(F38:F43)</f>
        <v>956</v>
      </c>
      <c r="G37" s="27">
        <f>ROUND(D37/C37,2)</f>
        <v>2.38</v>
      </c>
      <c r="H37" s="21" t="s">
        <v>61</v>
      </c>
      <c r="I37" s="3"/>
      <c r="J37" s="32">
        <v>46</v>
      </c>
      <c r="K37" s="3">
        <f t="shared" si="4"/>
        <v>129</v>
      </c>
      <c r="L37" s="3">
        <v>64</v>
      </c>
      <c r="M37" s="3">
        <v>65</v>
      </c>
      <c r="N37" s="30">
        <f t="shared" si="5"/>
        <v>2.8</v>
      </c>
      <c r="O37" s="1"/>
    </row>
    <row r="38" spans="1:15" ht="19.5" customHeight="1" x14ac:dyDescent="0.15">
      <c r="A38" s="20" t="s">
        <v>1</v>
      </c>
      <c r="B38" s="4"/>
      <c r="C38" s="32">
        <v>126</v>
      </c>
      <c r="D38" s="4">
        <f t="shared" ref="D38:D43" si="6">E38+F38</f>
        <v>285</v>
      </c>
      <c r="E38" s="32">
        <v>152</v>
      </c>
      <c r="F38" s="32">
        <v>133</v>
      </c>
      <c r="G38" s="28">
        <f t="shared" ref="G38:G43" si="7">ROUND(D38/C38,2)</f>
        <v>2.2599999999999998</v>
      </c>
      <c r="H38" s="6"/>
      <c r="I38" s="7"/>
      <c r="J38" s="7"/>
      <c r="K38" s="7"/>
      <c r="L38" s="7"/>
      <c r="M38" s="7"/>
      <c r="N38" s="31"/>
      <c r="O38" s="1"/>
    </row>
    <row r="39" spans="1:15" ht="19.5" customHeight="1" x14ac:dyDescent="0.15">
      <c r="A39" s="20" t="s">
        <v>70</v>
      </c>
      <c r="B39" s="4"/>
      <c r="C39" s="32">
        <v>87</v>
      </c>
      <c r="D39" s="4">
        <f t="shared" si="6"/>
        <v>230</v>
      </c>
      <c r="E39" s="32">
        <v>110</v>
      </c>
      <c r="F39" s="32">
        <v>120</v>
      </c>
      <c r="G39" s="28">
        <f t="shared" si="7"/>
        <v>2.64</v>
      </c>
      <c r="H39" s="11"/>
      <c r="I39" s="41"/>
      <c r="J39" s="12"/>
      <c r="K39" s="12"/>
      <c r="L39" s="6"/>
      <c r="M39" s="6"/>
      <c r="N39" s="31"/>
      <c r="O39" s="1"/>
    </row>
    <row r="40" spans="1:15" ht="19.5" customHeight="1" x14ac:dyDescent="0.15">
      <c r="A40" s="20" t="s">
        <v>62</v>
      </c>
      <c r="B40" s="4"/>
      <c r="C40" s="32">
        <v>198</v>
      </c>
      <c r="D40" s="4">
        <f t="shared" si="6"/>
        <v>463</v>
      </c>
      <c r="E40" s="32">
        <v>233</v>
      </c>
      <c r="F40" s="32">
        <v>230</v>
      </c>
      <c r="G40" s="28">
        <f t="shared" si="7"/>
        <v>2.34</v>
      </c>
      <c r="H40" s="36" t="s">
        <v>75</v>
      </c>
      <c r="I40" s="41"/>
      <c r="J40" s="42" t="s">
        <v>84</v>
      </c>
      <c r="K40" s="42"/>
      <c r="L40" s="8"/>
      <c r="M40" s="8"/>
      <c r="N40" s="31"/>
      <c r="O40" s="1"/>
    </row>
    <row r="41" spans="1:15" ht="19.5" customHeight="1" x14ac:dyDescent="0.15">
      <c r="A41" s="20" t="s">
        <v>63</v>
      </c>
      <c r="B41" s="4"/>
      <c r="C41" s="33">
        <v>223</v>
      </c>
      <c r="D41" s="4">
        <f t="shared" si="6"/>
        <v>520</v>
      </c>
      <c r="E41" s="32">
        <v>253</v>
      </c>
      <c r="F41" s="32">
        <v>267</v>
      </c>
      <c r="G41" s="28">
        <f t="shared" si="7"/>
        <v>2.33</v>
      </c>
      <c r="H41" s="36"/>
      <c r="I41" s="41"/>
      <c r="J41" s="13"/>
      <c r="K41" s="13"/>
      <c r="L41" s="13"/>
      <c r="M41" s="13"/>
      <c r="N41" s="31"/>
      <c r="O41" s="1"/>
    </row>
    <row r="42" spans="1:15" ht="19.5" customHeight="1" x14ac:dyDescent="0.15">
      <c r="A42" s="20" t="s">
        <v>64</v>
      </c>
      <c r="B42" s="4"/>
      <c r="C42" s="32">
        <v>85</v>
      </c>
      <c r="D42" s="4">
        <f t="shared" si="6"/>
        <v>188</v>
      </c>
      <c r="E42" s="32">
        <v>96</v>
      </c>
      <c r="F42" s="32">
        <v>92</v>
      </c>
      <c r="G42" s="28">
        <f t="shared" si="7"/>
        <v>2.21</v>
      </c>
      <c r="H42" s="36" t="s">
        <v>78</v>
      </c>
      <c r="I42" s="41"/>
      <c r="J42" s="42" t="s">
        <v>85</v>
      </c>
      <c r="K42" s="42"/>
      <c r="L42" s="42"/>
      <c r="M42" s="42"/>
      <c r="N42" s="31"/>
      <c r="O42" s="1"/>
    </row>
    <row r="43" spans="1:15" ht="19.5" customHeight="1" x14ac:dyDescent="0.15">
      <c r="A43" s="20" t="s">
        <v>65</v>
      </c>
      <c r="B43" s="4"/>
      <c r="C43" s="32">
        <v>86</v>
      </c>
      <c r="D43" s="4">
        <f t="shared" si="6"/>
        <v>227</v>
      </c>
      <c r="E43" s="32">
        <v>113</v>
      </c>
      <c r="F43" s="32">
        <v>114</v>
      </c>
      <c r="G43" s="28">
        <f t="shared" si="7"/>
        <v>2.64</v>
      </c>
      <c r="H43" s="6"/>
      <c r="I43" s="8"/>
      <c r="J43" s="8"/>
      <c r="K43" s="8"/>
      <c r="L43" s="8"/>
      <c r="M43" s="8"/>
      <c r="N43" s="31"/>
      <c r="O43" s="1"/>
    </row>
    <row r="44" spans="1:15" ht="19.5" customHeight="1" x14ac:dyDescent="0.15">
      <c r="H44" s="6"/>
      <c r="I44" s="8"/>
      <c r="J44" s="8"/>
      <c r="K44" s="8"/>
      <c r="L44" s="8"/>
      <c r="M44" s="8"/>
      <c r="N44" s="31"/>
      <c r="O44" s="1"/>
    </row>
    <row r="45" spans="1:15" ht="19.5" customHeight="1" x14ac:dyDescent="0.15">
      <c r="H45" s="9"/>
      <c r="I45" s="10"/>
      <c r="J45" s="10"/>
      <c r="K45" s="10"/>
      <c r="L45" s="10"/>
      <c r="M45" s="10"/>
      <c r="N45" s="31"/>
      <c r="O45" s="1"/>
    </row>
    <row r="46" spans="1:15" ht="19.5" customHeight="1" x14ac:dyDescent="0.15">
      <c r="O46" s="1"/>
    </row>
  </sheetData>
  <mergeCells count="28">
    <mergeCell ref="I39:I40"/>
    <mergeCell ref="J40:K40"/>
    <mergeCell ref="I41:I42"/>
    <mergeCell ref="J42:M42"/>
    <mergeCell ref="A35:A36"/>
    <mergeCell ref="B35:C36"/>
    <mergeCell ref="D35:D36"/>
    <mergeCell ref="E35:E36"/>
    <mergeCell ref="F35:F36"/>
    <mergeCell ref="G35:G36"/>
    <mergeCell ref="N20:N21"/>
    <mergeCell ref="H1:H2"/>
    <mergeCell ref="I1:J2"/>
    <mergeCell ref="K1:K2"/>
    <mergeCell ref="L1:L2"/>
    <mergeCell ref="M1:M2"/>
    <mergeCell ref="N1:N2"/>
    <mergeCell ref="H20:H21"/>
    <mergeCell ref="I20:J21"/>
    <mergeCell ref="K20:K21"/>
    <mergeCell ref="L20:L21"/>
    <mergeCell ref="M20:M21"/>
    <mergeCell ref="G1:G2"/>
    <mergeCell ref="A1:A2"/>
    <mergeCell ref="B1:C2"/>
    <mergeCell ref="D1:D2"/>
    <mergeCell ref="E1:E2"/>
    <mergeCell ref="F1:F2"/>
  </mergeCells>
  <phoneticPr fontId="2"/>
  <pageMargins left="0.78740157480314965" right="0.59055118110236227" top="0.78740157480314965" bottom="0.43307086614173229" header="0.47244094488188981" footer="0.31496062992125984"/>
  <pageSetup paperSize="9" scale="79" orientation="portrait" horizontalDpi="300" verticalDpi="300" r:id="rId1"/>
  <headerFooter alignWithMargins="0">
    <oddHeader>&amp;L&amp;16住民基本台帳による行政区別人口及び世帯数　（令和8年5月31日現在）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21993-C070-487D-91C0-FA04802A99DA}">
  <dimension ref="A1:O46"/>
  <sheetViews>
    <sheetView view="pageLayout" zoomScale="85" zoomScaleNormal="100" zoomScaleSheetLayoutView="85" zoomScalePageLayoutView="85" workbookViewId="0">
      <selection activeCell="J42" sqref="J42:M42"/>
    </sheetView>
  </sheetViews>
  <sheetFormatPr defaultRowHeight="13.5" x14ac:dyDescent="0.15"/>
  <cols>
    <col min="1" max="1" width="11.25" customWidth="1"/>
    <col min="2" max="2" width="0.25" hidden="1" customWidth="1"/>
    <col min="3" max="4" width="8.75" style="2" customWidth="1"/>
    <col min="5" max="6" width="8.625" customWidth="1"/>
    <col min="7" max="7" width="9.25" style="29" customWidth="1"/>
    <col min="8" max="8" width="11.625" customWidth="1"/>
    <col min="9" max="9" width="9" hidden="1" customWidth="1"/>
    <col min="10" max="11" width="9.125" customWidth="1"/>
    <col min="12" max="12" width="8.75" customWidth="1"/>
    <col min="13" max="13" width="9.125" customWidth="1"/>
    <col min="14" max="14" width="9.25" style="29" customWidth="1"/>
    <col min="15" max="15" width="0.375" customWidth="1"/>
  </cols>
  <sheetData>
    <row r="1" spans="1:15" ht="19.5" customHeight="1" x14ac:dyDescent="0.15">
      <c r="A1" s="43" t="s">
        <v>71</v>
      </c>
      <c r="B1" s="45" t="s">
        <v>2</v>
      </c>
      <c r="C1" s="46"/>
      <c r="D1" s="49" t="s">
        <v>75</v>
      </c>
      <c r="E1" s="49" t="s">
        <v>3</v>
      </c>
      <c r="F1" s="46" t="s">
        <v>4</v>
      </c>
      <c r="G1" s="52" t="s">
        <v>80</v>
      </c>
      <c r="H1" s="43" t="s">
        <v>71</v>
      </c>
      <c r="I1" s="45" t="s">
        <v>2</v>
      </c>
      <c r="J1" s="46"/>
      <c r="K1" s="54" t="s">
        <v>75</v>
      </c>
      <c r="L1" s="49" t="s">
        <v>3</v>
      </c>
      <c r="M1" s="46" t="s">
        <v>4</v>
      </c>
      <c r="N1" s="52" t="s">
        <v>79</v>
      </c>
      <c r="O1" s="2"/>
    </row>
    <row r="2" spans="1:15" ht="19.5" customHeight="1" x14ac:dyDescent="0.15">
      <c r="A2" s="44"/>
      <c r="B2" s="47"/>
      <c r="C2" s="48"/>
      <c r="D2" s="50"/>
      <c r="E2" s="50"/>
      <c r="F2" s="51"/>
      <c r="G2" s="53"/>
      <c r="H2" s="44"/>
      <c r="I2" s="47"/>
      <c r="J2" s="48"/>
      <c r="K2" s="54"/>
      <c r="L2" s="50"/>
      <c r="M2" s="51"/>
      <c r="N2" s="53"/>
      <c r="O2" s="1"/>
    </row>
    <row r="3" spans="1:15" ht="19.5" customHeight="1" x14ac:dyDescent="0.15">
      <c r="A3" s="14" t="s">
        <v>72</v>
      </c>
      <c r="B3" s="15"/>
      <c r="C3" s="16">
        <f>SUM(C4:C34)</f>
        <v>6166</v>
      </c>
      <c r="D3" s="17">
        <f>SUM(E3+F3)</f>
        <v>14141</v>
      </c>
      <c r="E3" s="18">
        <f>SUM(E4:E34)</f>
        <v>6883</v>
      </c>
      <c r="F3" s="18">
        <f>SUM(F4:F34)</f>
        <v>7258</v>
      </c>
      <c r="G3" s="25">
        <f>ROUND(D3/C3,2)</f>
        <v>2.29</v>
      </c>
      <c r="H3" s="19" t="s">
        <v>73</v>
      </c>
      <c r="I3" s="15"/>
      <c r="J3" s="16">
        <f>SUM(J4:J19)</f>
        <v>2396</v>
      </c>
      <c r="K3" s="18">
        <f>SUM(K4:K19)</f>
        <v>5582</v>
      </c>
      <c r="L3" s="18">
        <f>SUM(L4:L19)</f>
        <v>2777</v>
      </c>
      <c r="M3" s="18">
        <f>SUM(M4:M19)</f>
        <v>2805</v>
      </c>
      <c r="N3" s="25">
        <f>ROUND(K3/J3,2)</f>
        <v>2.33</v>
      </c>
      <c r="O3" s="1"/>
    </row>
    <row r="4" spans="1:15" ht="19.5" customHeight="1" x14ac:dyDescent="0.15">
      <c r="A4" s="20" t="s">
        <v>5</v>
      </c>
      <c r="B4" s="4">
        <v>99</v>
      </c>
      <c r="C4" s="32">
        <v>128</v>
      </c>
      <c r="D4" s="4">
        <f>E4+F4</f>
        <v>315</v>
      </c>
      <c r="E4" s="32">
        <v>165</v>
      </c>
      <c r="F4" s="32">
        <v>150</v>
      </c>
      <c r="G4" s="26">
        <f>ROUND(D4/C4,2)</f>
        <v>2.46</v>
      </c>
      <c r="H4" s="21" t="s">
        <v>6</v>
      </c>
      <c r="I4" s="24"/>
      <c r="J4" s="3">
        <v>29</v>
      </c>
      <c r="K4" s="5">
        <f>SUM(L4:M4)</f>
        <v>69</v>
      </c>
      <c r="L4" s="3">
        <v>30</v>
      </c>
      <c r="M4" s="3">
        <v>39</v>
      </c>
      <c r="N4" s="26">
        <f>ROUND(K4/J4,2)</f>
        <v>2.38</v>
      </c>
      <c r="O4" s="1"/>
    </row>
    <row r="5" spans="1:15" ht="19.5" customHeight="1" x14ac:dyDescent="0.15">
      <c r="A5" s="20" t="s">
        <v>7</v>
      </c>
      <c r="B5" s="4"/>
      <c r="C5" s="33">
        <v>140</v>
      </c>
      <c r="D5" s="4">
        <f t="shared" ref="D5:D34" si="0">E5+F5</f>
        <v>322</v>
      </c>
      <c r="E5" s="32">
        <v>165</v>
      </c>
      <c r="F5" s="32">
        <v>157</v>
      </c>
      <c r="G5" s="26">
        <f t="shared" ref="G5:G34" si="1">ROUND(D5/C5,2)</f>
        <v>2.2999999999999998</v>
      </c>
      <c r="H5" s="21" t="s">
        <v>8</v>
      </c>
      <c r="I5" s="24"/>
      <c r="J5" s="3">
        <v>61</v>
      </c>
      <c r="K5" s="5">
        <f t="shared" ref="K5:K19" si="2">SUM(L5:M5)</f>
        <v>143</v>
      </c>
      <c r="L5" s="3">
        <v>71</v>
      </c>
      <c r="M5" s="3">
        <v>72</v>
      </c>
      <c r="N5" s="26">
        <f t="shared" ref="N5:N19" si="3">ROUND(K5/J5,2)</f>
        <v>2.34</v>
      </c>
      <c r="O5" s="1"/>
    </row>
    <row r="6" spans="1:15" ht="19.5" customHeight="1" x14ac:dyDescent="0.15">
      <c r="A6" s="20" t="s">
        <v>9</v>
      </c>
      <c r="B6" s="4"/>
      <c r="C6" s="32">
        <v>198</v>
      </c>
      <c r="D6" s="4">
        <f t="shared" si="0"/>
        <v>458</v>
      </c>
      <c r="E6" s="32">
        <v>228</v>
      </c>
      <c r="F6" s="32">
        <v>230</v>
      </c>
      <c r="G6" s="26">
        <f t="shared" si="1"/>
        <v>2.31</v>
      </c>
      <c r="H6" s="21" t="s">
        <v>10</v>
      </c>
      <c r="I6" s="24"/>
      <c r="J6" s="3">
        <v>383</v>
      </c>
      <c r="K6" s="5">
        <f t="shared" si="2"/>
        <v>818</v>
      </c>
      <c r="L6" s="3">
        <v>399</v>
      </c>
      <c r="M6" s="3">
        <v>419</v>
      </c>
      <c r="N6" s="26">
        <f t="shared" si="3"/>
        <v>2.14</v>
      </c>
      <c r="O6" s="1"/>
    </row>
    <row r="7" spans="1:15" ht="19.5" customHeight="1" x14ac:dyDescent="0.15">
      <c r="A7" s="20" t="s">
        <v>11</v>
      </c>
      <c r="B7" s="4"/>
      <c r="C7" s="32">
        <v>272</v>
      </c>
      <c r="D7" s="4">
        <f t="shared" si="0"/>
        <v>700</v>
      </c>
      <c r="E7" s="32">
        <v>347</v>
      </c>
      <c r="F7" s="32">
        <v>353</v>
      </c>
      <c r="G7" s="26">
        <f t="shared" si="1"/>
        <v>2.57</v>
      </c>
      <c r="H7" s="21" t="s">
        <v>12</v>
      </c>
      <c r="I7" s="24"/>
      <c r="J7" s="3">
        <v>39</v>
      </c>
      <c r="K7" s="5">
        <f t="shared" si="2"/>
        <v>109</v>
      </c>
      <c r="L7" s="3">
        <v>55</v>
      </c>
      <c r="M7" s="3">
        <v>54</v>
      </c>
      <c r="N7" s="26">
        <f t="shared" si="3"/>
        <v>2.79</v>
      </c>
      <c r="O7" s="1"/>
    </row>
    <row r="8" spans="1:15" ht="19.5" customHeight="1" x14ac:dyDescent="0.15">
      <c r="A8" s="20" t="s">
        <v>13</v>
      </c>
      <c r="B8" s="4"/>
      <c r="C8" s="32">
        <v>45</v>
      </c>
      <c r="D8" s="4">
        <f t="shared" si="0"/>
        <v>124</v>
      </c>
      <c r="E8" s="32">
        <v>62</v>
      </c>
      <c r="F8" s="32">
        <v>62</v>
      </c>
      <c r="G8" s="26">
        <f t="shared" si="1"/>
        <v>2.76</v>
      </c>
      <c r="H8" s="21" t="s">
        <v>14</v>
      </c>
      <c r="I8" s="24"/>
      <c r="J8" s="3">
        <v>162</v>
      </c>
      <c r="K8" s="5">
        <f t="shared" si="2"/>
        <v>339</v>
      </c>
      <c r="L8" s="3">
        <v>165</v>
      </c>
      <c r="M8" s="3">
        <v>174</v>
      </c>
      <c r="N8" s="26">
        <f t="shared" si="3"/>
        <v>2.09</v>
      </c>
      <c r="O8" s="1"/>
    </row>
    <row r="9" spans="1:15" ht="19.5" customHeight="1" x14ac:dyDescent="0.15">
      <c r="A9" s="20" t="s">
        <v>15</v>
      </c>
      <c r="B9" s="4"/>
      <c r="C9" s="32">
        <v>150</v>
      </c>
      <c r="D9" s="4">
        <f t="shared" si="0"/>
        <v>384</v>
      </c>
      <c r="E9" s="32">
        <v>191</v>
      </c>
      <c r="F9" s="32">
        <v>193</v>
      </c>
      <c r="G9" s="26">
        <f t="shared" si="1"/>
        <v>2.56</v>
      </c>
      <c r="H9" s="21" t="s">
        <v>16</v>
      </c>
      <c r="I9" s="24" t="s">
        <v>0</v>
      </c>
      <c r="J9" s="3">
        <v>88</v>
      </c>
      <c r="K9" s="5">
        <f t="shared" si="2"/>
        <v>236</v>
      </c>
      <c r="L9" s="3">
        <v>113</v>
      </c>
      <c r="M9" s="3">
        <v>123</v>
      </c>
      <c r="N9" s="26">
        <f t="shared" si="3"/>
        <v>2.68</v>
      </c>
      <c r="O9" s="1"/>
    </row>
    <row r="10" spans="1:15" ht="19.5" customHeight="1" x14ac:dyDescent="0.15">
      <c r="A10" s="20" t="s">
        <v>17</v>
      </c>
      <c r="B10" s="4"/>
      <c r="C10" s="32">
        <v>539</v>
      </c>
      <c r="D10" s="4">
        <f t="shared" si="0"/>
        <v>1117</v>
      </c>
      <c r="E10" s="32">
        <v>507</v>
      </c>
      <c r="F10" s="32">
        <v>610</v>
      </c>
      <c r="G10" s="26">
        <f t="shared" si="1"/>
        <v>2.0699999999999998</v>
      </c>
      <c r="H10" s="21" t="s">
        <v>18</v>
      </c>
      <c r="I10" s="24"/>
      <c r="J10" s="3">
        <v>252</v>
      </c>
      <c r="K10" s="5">
        <f t="shared" si="2"/>
        <v>570</v>
      </c>
      <c r="L10" s="3">
        <v>290</v>
      </c>
      <c r="M10" s="3">
        <v>280</v>
      </c>
      <c r="N10" s="26">
        <f t="shared" si="3"/>
        <v>2.2599999999999998</v>
      </c>
      <c r="O10" s="1"/>
    </row>
    <row r="11" spans="1:15" ht="19.5" customHeight="1" x14ac:dyDescent="0.15">
      <c r="A11" s="20" t="s">
        <v>19</v>
      </c>
      <c r="B11" s="4"/>
      <c r="C11" s="33">
        <v>380</v>
      </c>
      <c r="D11" s="4">
        <f t="shared" si="0"/>
        <v>923</v>
      </c>
      <c r="E11" s="32">
        <v>467</v>
      </c>
      <c r="F11" s="32">
        <v>456</v>
      </c>
      <c r="G11" s="26">
        <f t="shared" si="1"/>
        <v>2.4300000000000002</v>
      </c>
      <c r="H11" s="21" t="s">
        <v>20</v>
      </c>
      <c r="I11" s="24"/>
      <c r="J11" s="3">
        <v>102</v>
      </c>
      <c r="K11" s="5">
        <f t="shared" si="2"/>
        <v>297</v>
      </c>
      <c r="L11" s="3">
        <v>147</v>
      </c>
      <c r="M11" s="3">
        <v>150</v>
      </c>
      <c r="N11" s="26">
        <f t="shared" si="3"/>
        <v>2.91</v>
      </c>
      <c r="O11" s="1"/>
    </row>
    <row r="12" spans="1:15" ht="19.5" customHeight="1" x14ac:dyDescent="0.15">
      <c r="A12" s="20" t="s">
        <v>66</v>
      </c>
      <c r="B12" s="4"/>
      <c r="C12" s="32">
        <v>186</v>
      </c>
      <c r="D12" s="4">
        <f t="shared" si="0"/>
        <v>444</v>
      </c>
      <c r="E12" s="32">
        <v>215</v>
      </c>
      <c r="F12" s="33">
        <v>229</v>
      </c>
      <c r="G12" s="26">
        <f t="shared" si="1"/>
        <v>2.39</v>
      </c>
      <c r="H12" s="21" t="s">
        <v>21</v>
      </c>
      <c r="I12" s="24"/>
      <c r="J12" s="3">
        <v>79</v>
      </c>
      <c r="K12" s="5">
        <f t="shared" si="2"/>
        <v>199</v>
      </c>
      <c r="L12" s="3">
        <v>98</v>
      </c>
      <c r="M12" s="3">
        <v>101</v>
      </c>
      <c r="N12" s="26">
        <f t="shared" si="3"/>
        <v>2.52</v>
      </c>
      <c r="O12" s="1"/>
    </row>
    <row r="13" spans="1:15" ht="19.5" customHeight="1" x14ac:dyDescent="0.15">
      <c r="A13" s="20" t="s">
        <v>23</v>
      </c>
      <c r="B13" s="4"/>
      <c r="C13" s="32">
        <v>52</v>
      </c>
      <c r="D13" s="4">
        <f t="shared" si="0"/>
        <v>121</v>
      </c>
      <c r="E13" s="32">
        <v>54</v>
      </c>
      <c r="F13" s="32">
        <v>67</v>
      </c>
      <c r="G13" s="26">
        <f t="shared" si="1"/>
        <v>2.33</v>
      </c>
      <c r="H13" s="21" t="s">
        <v>22</v>
      </c>
      <c r="I13" s="24"/>
      <c r="J13" s="3">
        <v>87</v>
      </c>
      <c r="K13" s="5">
        <f t="shared" si="2"/>
        <v>235</v>
      </c>
      <c r="L13" s="3">
        <v>114</v>
      </c>
      <c r="M13" s="3">
        <v>121</v>
      </c>
      <c r="N13" s="26">
        <f t="shared" si="3"/>
        <v>2.7</v>
      </c>
      <c r="O13" s="1"/>
    </row>
    <row r="14" spans="1:15" ht="19.5" customHeight="1" x14ac:dyDescent="0.15">
      <c r="A14" s="20" t="s">
        <v>25</v>
      </c>
      <c r="B14" s="4"/>
      <c r="C14" s="32">
        <v>169</v>
      </c>
      <c r="D14" s="4">
        <f t="shared" si="0"/>
        <v>371</v>
      </c>
      <c r="E14" s="32">
        <v>178</v>
      </c>
      <c r="F14" s="33">
        <v>193</v>
      </c>
      <c r="G14" s="26">
        <f t="shared" si="1"/>
        <v>2.2000000000000002</v>
      </c>
      <c r="H14" s="21" t="s">
        <v>24</v>
      </c>
      <c r="I14" s="24"/>
      <c r="J14" s="3">
        <v>140</v>
      </c>
      <c r="K14" s="5">
        <f t="shared" si="2"/>
        <v>348</v>
      </c>
      <c r="L14" s="3">
        <v>180</v>
      </c>
      <c r="M14" s="3">
        <v>168</v>
      </c>
      <c r="N14" s="26">
        <f t="shared" si="3"/>
        <v>2.4900000000000002</v>
      </c>
      <c r="O14" s="1"/>
    </row>
    <row r="15" spans="1:15" ht="19.5" customHeight="1" x14ac:dyDescent="0.15">
      <c r="A15" s="20" t="s">
        <v>26</v>
      </c>
      <c r="B15" s="4"/>
      <c r="C15" s="32">
        <v>55</v>
      </c>
      <c r="D15" s="4">
        <f t="shared" si="0"/>
        <v>132</v>
      </c>
      <c r="E15" s="32">
        <v>65</v>
      </c>
      <c r="F15" s="32">
        <v>67</v>
      </c>
      <c r="G15" s="26">
        <f t="shared" si="1"/>
        <v>2.4</v>
      </c>
      <c r="H15" s="21" t="s">
        <v>69</v>
      </c>
      <c r="I15" s="24"/>
      <c r="J15" s="3">
        <v>23</v>
      </c>
      <c r="K15" s="5">
        <f t="shared" si="2"/>
        <v>64</v>
      </c>
      <c r="L15" s="3">
        <v>34</v>
      </c>
      <c r="M15" s="3">
        <v>30</v>
      </c>
      <c r="N15" s="26">
        <f t="shared" si="3"/>
        <v>2.78</v>
      </c>
      <c r="O15" s="1"/>
    </row>
    <row r="16" spans="1:15" ht="19.5" customHeight="1" x14ac:dyDescent="0.15">
      <c r="A16" s="20" t="s">
        <v>27</v>
      </c>
      <c r="B16" s="4"/>
      <c r="C16" s="32">
        <v>129</v>
      </c>
      <c r="D16" s="4">
        <f t="shared" si="0"/>
        <v>299</v>
      </c>
      <c r="E16" s="32">
        <v>137</v>
      </c>
      <c r="F16" s="32">
        <v>162</v>
      </c>
      <c r="G16" s="26">
        <f t="shared" si="1"/>
        <v>2.3199999999999998</v>
      </c>
      <c r="H16" s="21" t="s">
        <v>30</v>
      </c>
      <c r="I16" s="24"/>
      <c r="J16" s="3">
        <v>106</v>
      </c>
      <c r="K16" s="5">
        <f t="shared" si="2"/>
        <v>259</v>
      </c>
      <c r="L16" s="3">
        <v>140</v>
      </c>
      <c r="M16" s="3">
        <v>119</v>
      </c>
      <c r="N16" s="26">
        <f t="shared" si="3"/>
        <v>2.44</v>
      </c>
      <c r="O16" s="1"/>
    </row>
    <row r="17" spans="1:15" ht="19.5" customHeight="1" x14ac:dyDescent="0.15">
      <c r="A17" s="20" t="s">
        <v>28</v>
      </c>
      <c r="B17" s="4"/>
      <c r="C17" s="32">
        <v>93</v>
      </c>
      <c r="D17" s="4">
        <f t="shared" si="0"/>
        <v>178</v>
      </c>
      <c r="E17" s="32">
        <v>86</v>
      </c>
      <c r="F17" s="32">
        <v>92</v>
      </c>
      <c r="G17" s="26">
        <f t="shared" si="1"/>
        <v>1.91</v>
      </c>
      <c r="H17" s="21" t="s">
        <v>32</v>
      </c>
      <c r="I17" s="24"/>
      <c r="J17" s="3">
        <v>101</v>
      </c>
      <c r="K17" s="5">
        <f t="shared" si="2"/>
        <v>220</v>
      </c>
      <c r="L17" s="3">
        <v>110</v>
      </c>
      <c r="M17" s="3">
        <v>110</v>
      </c>
      <c r="N17" s="26">
        <f t="shared" si="3"/>
        <v>2.1800000000000002</v>
      </c>
      <c r="O17" s="1"/>
    </row>
    <row r="18" spans="1:15" ht="19.5" customHeight="1" x14ac:dyDescent="0.15">
      <c r="A18" s="20" t="s">
        <v>29</v>
      </c>
      <c r="B18" s="4">
        <v>2</v>
      </c>
      <c r="C18" s="32">
        <v>128</v>
      </c>
      <c r="D18" s="4">
        <f t="shared" si="0"/>
        <v>268</v>
      </c>
      <c r="E18" s="33">
        <v>141</v>
      </c>
      <c r="F18" s="32">
        <v>127</v>
      </c>
      <c r="G18" s="26">
        <f t="shared" si="1"/>
        <v>2.09</v>
      </c>
      <c r="H18" s="21" t="s">
        <v>33</v>
      </c>
      <c r="I18" s="24"/>
      <c r="J18" s="3">
        <v>412</v>
      </c>
      <c r="K18" s="5">
        <f t="shared" si="2"/>
        <v>940</v>
      </c>
      <c r="L18" s="3">
        <v>458</v>
      </c>
      <c r="M18" s="3">
        <v>482</v>
      </c>
      <c r="N18" s="26">
        <f t="shared" si="3"/>
        <v>2.2799999999999998</v>
      </c>
      <c r="O18" s="1"/>
    </row>
    <row r="19" spans="1:15" ht="19.5" customHeight="1" x14ac:dyDescent="0.15">
      <c r="A19" s="20" t="s">
        <v>31</v>
      </c>
      <c r="B19" s="4"/>
      <c r="C19" s="32">
        <v>216</v>
      </c>
      <c r="D19" s="4">
        <f t="shared" si="0"/>
        <v>438</v>
      </c>
      <c r="E19" s="32">
        <v>210</v>
      </c>
      <c r="F19" s="32">
        <v>228</v>
      </c>
      <c r="G19" s="26">
        <f t="shared" si="1"/>
        <v>2.0299999999999998</v>
      </c>
      <c r="H19" s="21" t="s">
        <v>35</v>
      </c>
      <c r="I19" s="24">
        <v>1</v>
      </c>
      <c r="J19" s="3">
        <v>332</v>
      </c>
      <c r="K19" s="5">
        <f t="shared" si="2"/>
        <v>736</v>
      </c>
      <c r="L19" s="3">
        <v>373</v>
      </c>
      <c r="M19" s="3">
        <v>363</v>
      </c>
      <c r="N19" s="26">
        <f t="shared" si="3"/>
        <v>2.2200000000000002</v>
      </c>
      <c r="O19" s="1"/>
    </row>
    <row r="20" spans="1:15" ht="19.5" customHeight="1" x14ac:dyDescent="0.15">
      <c r="A20" s="20" t="s">
        <v>68</v>
      </c>
      <c r="B20" s="4">
        <v>1</v>
      </c>
      <c r="C20" s="32">
        <v>383</v>
      </c>
      <c r="D20" s="4">
        <f t="shared" si="0"/>
        <v>900</v>
      </c>
      <c r="E20" s="32">
        <v>437</v>
      </c>
      <c r="F20" s="32">
        <v>463</v>
      </c>
      <c r="G20" s="26">
        <f t="shared" si="1"/>
        <v>2.35</v>
      </c>
      <c r="H20" s="43" t="s">
        <v>71</v>
      </c>
      <c r="I20" s="45" t="s">
        <v>2</v>
      </c>
      <c r="J20" s="46"/>
      <c r="K20" s="54" t="s">
        <v>75</v>
      </c>
      <c r="L20" s="49" t="s">
        <v>3</v>
      </c>
      <c r="M20" s="46" t="s">
        <v>4</v>
      </c>
      <c r="N20" s="52" t="s">
        <v>77</v>
      </c>
      <c r="O20" s="1"/>
    </row>
    <row r="21" spans="1:15" ht="19.5" customHeight="1" x14ac:dyDescent="0.15">
      <c r="A21" s="20" t="s">
        <v>67</v>
      </c>
      <c r="B21" s="4"/>
      <c r="C21" s="33">
        <v>464</v>
      </c>
      <c r="D21" s="4">
        <f t="shared" si="0"/>
        <v>1026</v>
      </c>
      <c r="E21" s="32">
        <v>521</v>
      </c>
      <c r="F21" s="32">
        <v>505</v>
      </c>
      <c r="G21" s="26">
        <f t="shared" si="1"/>
        <v>2.21</v>
      </c>
      <c r="H21" s="44"/>
      <c r="I21" s="47"/>
      <c r="J21" s="48"/>
      <c r="K21" s="54"/>
      <c r="L21" s="50"/>
      <c r="M21" s="51"/>
      <c r="N21" s="53"/>
      <c r="O21" s="1"/>
    </row>
    <row r="22" spans="1:15" ht="19.5" customHeight="1" x14ac:dyDescent="0.15">
      <c r="A22" s="20" t="s">
        <v>81</v>
      </c>
      <c r="B22" s="4"/>
      <c r="C22" s="32">
        <v>368</v>
      </c>
      <c r="D22" s="4">
        <f t="shared" si="0"/>
        <v>791</v>
      </c>
      <c r="E22" s="32">
        <v>368</v>
      </c>
      <c r="F22" s="32">
        <v>423</v>
      </c>
      <c r="G22" s="26">
        <f t="shared" si="1"/>
        <v>2.15</v>
      </c>
      <c r="H22" s="14" t="s">
        <v>76</v>
      </c>
      <c r="I22" s="22">
        <f>SUM(I4:I19)</f>
        <v>1</v>
      </c>
      <c r="J22" s="22">
        <f>SUM(J23:J37)</f>
        <v>4353</v>
      </c>
      <c r="K22" s="22">
        <f>SUM(K23:K37)</f>
        <v>10681</v>
      </c>
      <c r="L22" s="22">
        <f>SUM(L23:L37)</f>
        <v>5310</v>
      </c>
      <c r="M22" s="22">
        <f>SUM(M23:M37)</f>
        <v>5371</v>
      </c>
      <c r="N22" s="27">
        <f>ROUND(K22/J22,2)</f>
        <v>2.4500000000000002</v>
      </c>
      <c r="O22" s="1"/>
    </row>
    <row r="23" spans="1:15" ht="19.5" customHeight="1" x14ac:dyDescent="0.15">
      <c r="A23" s="20" t="s">
        <v>34</v>
      </c>
      <c r="B23" s="4"/>
      <c r="C23" s="33">
        <v>183</v>
      </c>
      <c r="D23" s="4">
        <f t="shared" si="0"/>
        <v>430</v>
      </c>
      <c r="E23" s="32">
        <v>219</v>
      </c>
      <c r="F23" s="33">
        <v>211</v>
      </c>
      <c r="G23" s="26">
        <f t="shared" si="1"/>
        <v>2.35</v>
      </c>
      <c r="H23" s="21" t="s">
        <v>38</v>
      </c>
      <c r="I23" s="3">
        <v>2</v>
      </c>
      <c r="J23" s="33">
        <v>334</v>
      </c>
      <c r="K23" s="3">
        <f>SUM(L23:M23)</f>
        <v>810</v>
      </c>
      <c r="L23" s="3">
        <v>406</v>
      </c>
      <c r="M23" s="3">
        <v>404</v>
      </c>
      <c r="N23" s="30">
        <f>ROUND(K23/J23,2)</f>
        <v>2.4300000000000002</v>
      </c>
      <c r="O23" s="1"/>
    </row>
    <row r="24" spans="1:15" ht="19.5" customHeight="1" x14ac:dyDescent="0.15">
      <c r="A24" s="20" t="s">
        <v>36</v>
      </c>
      <c r="B24" s="4"/>
      <c r="C24" s="32">
        <v>25</v>
      </c>
      <c r="D24" s="4">
        <f t="shared" si="0"/>
        <v>65</v>
      </c>
      <c r="E24" s="32">
        <v>34</v>
      </c>
      <c r="F24" s="33">
        <v>31</v>
      </c>
      <c r="G24" s="26">
        <f t="shared" si="1"/>
        <v>2.6</v>
      </c>
      <c r="H24" s="21" t="s">
        <v>40</v>
      </c>
      <c r="I24" s="3"/>
      <c r="J24" s="32">
        <v>706</v>
      </c>
      <c r="K24" s="3">
        <f t="shared" ref="K24:K37" si="4">SUM(L24:M24)</f>
        <v>1606</v>
      </c>
      <c r="L24" s="3">
        <v>806</v>
      </c>
      <c r="M24" s="3">
        <v>800</v>
      </c>
      <c r="N24" s="30">
        <f t="shared" ref="N24:N37" si="5">ROUND(K24/J24,2)</f>
        <v>2.27</v>
      </c>
      <c r="O24" s="1"/>
    </row>
    <row r="25" spans="1:15" ht="18.75" customHeight="1" x14ac:dyDescent="0.15">
      <c r="A25" s="20" t="s">
        <v>37</v>
      </c>
      <c r="B25" s="4"/>
      <c r="C25" s="32">
        <v>185</v>
      </c>
      <c r="D25" s="4">
        <f t="shared" si="0"/>
        <v>444</v>
      </c>
      <c r="E25" s="32">
        <v>214</v>
      </c>
      <c r="F25" s="33">
        <v>230</v>
      </c>
      <c r="G25" s="26">
        <f t="shared" si="1"/>
        <v>2.4</v>
      </c>
      <c r="H25" s="21" t="s">
        <v>42</v>
      </c>
      <c r="I25" s="3"/>
      <c r="J25" s="32">
        <v>42</v>
      </c>
      <c r="K25" s="3">
        <f t="shared" si="4"/>
        <v>111</v>
      </c>
      <c r="L25" s="3">
        <v>57</v>
      </c>
      <c r="M25" s="3">
        <v>54</v>
      </c>
      <c r="N25" s="30">
        <f t="shared" si="5"/>
        <v>2.64</v>
      </c>
      <c r="O25" s="1"/>
    </row>
    <row r="26" spans="1:15" ht="19.5" customHeight="1" x14ac:dyDescent="0.15">
      <c r="A26" s="20" t="s">
        <v>39</v>
      </c>
      <c r="B26" s="4"/>
      <c r="C26" s="32">
        <v>72</v>
      </c>
      <c r="D26" s="4">
        <f t="shared" si="0"/>
        <v>186</v>
      </c>
      <c r="E26" s="32">
        <v>87</v>
      </c>
      <c r="F26" s="32">
        <v>99</v>
      </c>
      <c r="G26" s="26">
        <f t="shared" si="1"/>
        <v>2.58</v>
      </c>
      <c r="H26" s="21" t="s">
        <v>44</v>
      </c>
      <c r="I26" s="3"/>
      <c r="J26" s="32">
        <v>59</v>
      </c>
      <c r="K26" s="3">
        <f t="shared" si="4"/>
        <v>160</v>
      </c>
      <c r="L26" s="3">
        <v>81</v>
      </c>
      <c r="M26" s="3">
        <v>79</v>
      </c>
      <c r="N26" s="30">
        <f t="shared" si="5"/>
        <v>2.71</v>
      </c>
      <c r="O26" s="1"/>
    </row>
    <row r="27" spans="1:15" ht="19.5" customHeight="1" x14ac:dyDescent="0.15">
      <c r="A27" s="20" t="s">
        <v>41</v>
      </c>
      <c r="B27" s="4"/>
      <c r="C27" s="32">
        <v>87</v>
      </c>
      <c r="D27" s="4">
        <f t="shared" si="0"/>
        <v>213</v>
      </c>
      <c r="E27" s="32">
        <v>107</v>
      </c>
      <c r="F27" s="32">
        <v>106</v>
      </c>
      <c r="G27" s="26">
        <f t="shared" si="1"/>
        <v>2.4500000000000002</v>
      </c>
      <c r="H27" s="21" t="s">
        <v>46</v>
      </c>
      <c r="I27" s="3">
        <v>19</v>
      </c>
      <c r="J27" s="32">
        <v>756</v>
      </c>
      <c r="K27" s="3">
        <f t="shared" si="4"/>
        <v>1947</v>
      </c>
      <c r="L27" s="3">
        <v>951</v>
      </c>
      <c r="M27" s="3">
        <v>996</v>
      </c>
      <c r="N27" s="30">
        <f t="shared" si="5"/>
        <v>2.58</v>
      </c>
      <c r="O27" s="1"/>
    </row>
    <row r="28" spans="1:15" ht="19.5" customHeight="1" x14ac:dyDescent="0.15">
      <c r="A28" s="20" t="s">
        <v>43</v>
      </c>
      <c r="B28" s="4" t="s">
        <v>0</v>
      </c>
      <c r="C28" s="32">
        <v>74</v>
      </c>
      <c r="D28" s="4">
        <f t="shared" si="0"/>
        <v>158</v>
      </c>
      <c r="E28" s="32">
        <v>76</v>
      </c>
      <c r="F28" s="32">
        <v>82</v>
      </c>
      <c r="G28" s="26">
        <f t="shared" si="1"/>
        <v>2.14</v>
      </c>
      <c r="H28" s="21" t="s">
        <v>48</v>
      </c>
      <c r="I28" s="3">
        <v>1</v>
      </c>
      <c r="J28" s="32">
        <v>524</v>
      </c>
      <c r="K28" s="3">
        <f t="shared" si="4"/>
        <v>1377</v>
      </c>
      <c r="L28" s="3">
        <v>698</v>
      </c>
      <c r="M28" s="3">
        <v>679</v>
      </c>
      <c r="N28" s="30">
        <f t="shared" si="5"/>
        <v>2.63</v>
      </c>
      <c r="O28" s="1"/>
    </row>
    <row r="29" spans="1:15" ht="19.5" customHeight="1" x14ac:dyDescent="0.15">
      <c r="A29" s="20" t="s">
        <v>45</v>
      </c>
      <c r="B29" s="4">
        <v>1</v>
      </c>
      <c r="C29" s="32">
        <v>127</v>
      </c>
      <c r="D29" s="4">
        <f t="shared" si="0"/>
        <v>300</v>
      </c>
      <c r="E29" s="32">
        <v>151</v>
      </c>
      <c r="F29" s="32">
        <v>149</v>
      </c>
      <c r="G29" s="26">
        <f t="shared" si="1"/>
        <v>2.36</v>
      </c>
      <c r="H29" s="21" t="s">
        <v>50</v>
      </c>
      <c r="I29" s="3"/>
      <c r="J29" s="32">
        <v>71</v>
      </c>
      <c r="K29" s="3">
        <f t="shared" si="4"/>
        <v>185</v>
      </c>
      <c r="L29" s="3">
        <v>97</v>
      </c>
      <c r="M29" s="3">
        <v>88</v>
      </c>
      <c r="N29" s="30">
        <f t="shared" si="5"/>
        <v>2.61</v>
      </c>
      <c r="O29" s="1"/>
    </row>
    <row r="30" spans="1:15" ht="19.5" customHeight="1" x14ac:dyDescent="0.15">
      <c r="A30" s="20" t="s">
        <v>47</v>
      </c>
      <c r="B30" s="4"/>
      <c r="C30" s="32">
        <v>527</v>
      </c>
      <c r="D30" s="4">
        <f t="shared" si="0"/>
        <v>1205</v>
      </c>
      <c r="E30" s="32">
        <v>585</v>
      </c>
      <c r="F30" s="32">
        <v>620</v>
      </c>
      <c r="G30" s="26">
        <f t="shared" si="1"/>
        <v>2.29</v>
      </c>
      <c r="H30" s="21" t="s">
        <v>52</v>
      </c>
      <c r="I30" s="3">
        <v>2</v>
      </c>
      <c r="J30" s="33">
        <v>520</v>
      </c>
      <c r="K30" s="3">
        <f t="shared" si="4"/>
        <v>1202</v>
      </c>
      <c r="L30" s="3">
        <v>578</v>
      </c>
      <c r="M30" s="3">
        <v>624</v>
      </c>
      <c r="N30" s="30">
        <f t="shared" si="5"/>
        <v>2.31</v>
      </c>
      <c r="O30" s="1"/>
    </row>
    <row r="31" spans="1:15" ht="19.5" customHeight="1" x14ac:dyDescent="0.15">
      <c r="A31" s="20" t="s">
        <v>49</v>
      </c>
      <c r="B31" s="4">
        <v>3</v>
      </c>
      <c r="C31" s="32">
        <v>308</v>
      </c>
      <c r="D31" s="4">
        <f t="shared" si="0"/>
        <v>679</v>
      </c>
      <c r="E31" s="32">
        <v>310</v>
      </c>
      <c r="F31" s="32">
        <v>369</v>
      </c>
      <c r="G31" s="26">
        <f t="shared" si="1"/>
        <v>2.2000000000000002</v>
      </c>
      <c r="H31" s="21" t="s">
        <v>54</v>
      </c>
      <c r="I31" s="3">
        <v>1</v>
      </c>
      <c r="J31" s="35">
        <v>557</v>
      </c>
      <c r="K31" s="3">
        <f t="shared" si="4"/>
        <v>1293</v>
      </c>
      <c r="L31" s="3">
        <v>664</v>
      </c>
      <c r="M31" s="3">
        <v>629</v>
      </c>
      <c r="N31" s="30">
        <f t="shared" si="5"/>
        <v>2.3199999999999998</v>
      </c>
      <c r="O31" s="1"/>
    </row>
    <row r="32" spans="1:15" ht="19.5" customHeight="1" x14ac:dyDescent="0.15">
      <c r="A32" s="20" t="s">
        <v>51</v>
      </c>
      <c r="B32" s="4"/>
      <c r="C32" s="32">
        <v>275</v>
      </c>
      <c r="D32" s="4">
        <f t="shared" si="0"/>
        <v>657</v>
      </c>
      <c r="E32" s="32">
        <v>317</v>
      </c>
      <c r="F32" s="32">
        <v>340</v>
      </c>
      <c r="G32" s="26">
        <f t="shared" si="1"/>
        <v>2.39</v>
      </c>
      <c r="H32" s="21" t="s">
        <v>56</v>
      </c>
      <c r="I32" s="3"/>
      <c r="J32" s="32">
        <v>371</v>
      </c>
      <c r="K32" s="3">
        <f t="shared" si="4"/>
        <v>885</v>
      </c>
      <c r="L32" s="3">
        <v>431</v>
      </c>
      <c r="M32" s="3">
        <v>454</v>
      </c>
      <c r="N32" s="30">
        <f t="shared" si="5"/>
        <v>2.39</v>
      </c>
      <c r="O32" s="1"/>
    </row>
    <row r="33" spans="1:15" ht="18.75" customHeight="1" x14ac:dyDescent="0.15">
      <c r="A33" s="20" t="s">
        <v>53</v>
      </c>
      <c r="B33" s="4"/>
      <c r="C33" s="33">
        <v>80</v>
      </c>
      <c r="D33" s="4">
        <f t="shared" si="0"/>
        <v>182</v>
      </c>
      <c r="E33" s="32">
        <v>85</v>
      </c>
      <c r="F33" s="32">
        <v>97</v>
      </c>
      <c r="G33" s="26">
        <f t="shared" si="1"/>
        <v>2.2799999999999998</v>
      </c>
      <c r="H33" s="21" t="s">
        <v>57</v>
      </c>
      <c r="I33" s="3"/>
      <c r="J33" s="32">
        <v>64</v>
      </c>
      <c r="K33" s="3">
        <f t="shared" si="4"/>
        <v>155</v>
      </c>
      <c r="L33" s="3">
        <v>78</v>
      </c>
      <c r="M33" s="3">
        <v>77</v>
      </c>
      <c r="N33" s="30">
        <f t="shared" si="5"/>
        <v>2.42</v>
      </c>
      <c r="O33" s="1"/>
    </row>
    <row r="34" spans="1:15" ht="19.5" customHeight="1" x14ac:dyDescent="0.15">
      <c r="A34" s="20" t="s">
        <v>55</v>
      </c>
      <c r="B34" s="4"/>
      <c r="C34" s="32">
        <v>128</v>
      </c>
      <c r="D34" s="4">
        <f t="shared" si="0"/>
        <v>311</v>
      </c>
      <c r="E34" s="32">
        <v>154</v>
      </c>
      <c r="F34" s="32">
        <v>157</v>
      </c>
      <c r="G34" s="26">
        <f t="shared" si="1"/>
        <v>2.4300000000000002</v>
      </c>
      <c r="H34" s="21" t="s">
        <v>58</v>
      </c>
      <c r="I34" s="3"/>
      <c r="J34" s="32">
        <v>223</v>
      </c>
      <c r="K34" s="3">
        <f t="shared" si="4"/>
        <v>592</v>
      </c>
      <c r="L34" s="3">
        <v>281</v>
      </c>
      <c r="M34" s="3">
        <v>311</v>
      </c>
      <c r="N34" s="30">
        <f t="shared" si="5"/>
        <v>2.65</v>
      </c>
      <c r="O34" s="1"/>
    </row>
    <row r="35" spans="1:15" ht="19.5" customHeight="1" x14ac:dyDescent="0.15">
      <c r="A35" s="43" t="s">
        <v>71</v>
      </c>
      <c r="B35" s="45" t="s">
        <v>2</v>
      </c>
      <c r="C35" s="46"/>
      <c r="D35" s="49" t="s">
        <v>75</v>
      </c>
      <c r="E35" s="49" t="s">
        <v>3</v>
      </c>
      <c r="F35" s="46" t="s">
        <v>4</v>
      </c>
      <c r="G35" s="52" t="s">
        <v>79</v>
      </c>
      <c r="H35" s="21" t="s">
        <v>59</v>
      </c>
      <c r="I35" s="3"/>
      <c r="J35" s="32">
        <v>56</v>
      </c>
      <c r="K35" s="3">
        <f t="shared" si="4"/>
        <v>155</v>
      </c>
      <c r="L35" s="3">
        <v>81</v>
      </c>
      <c r="M35" s="3">
        <v>74</v>
      </c>
      <c r="N35" s="30">
        <f t="shared" si="5"/>
        <v>2.77</v>
      </c>
      <c r="O35" s="1"/>
    </row>
    <row r="36" spans="1:15" ht="19.5" customHeight="1" x14ac:dyDescent="0.15">
      <c r="A36" s="44"/>
      <c r="B36" s="47"/>
      <c r="C36" s="48"/>
      <c r="D36" s="50"/>
      <c r="E36" s="50"/>
      <c r="F36" s="51"/>
      <c r="G36" s="53"/>
      <c r="H36" s="21" t="s">
        <v>60</v>
      </c>
      <c r="I36" s="3"/>
      <c r="J36" s="32">
        <v>24</v>
      </c>
      <c r="K36" s="3">
        <f t="shared" si="4"/>
        <v>74</v>
      </c>
      <c r="L36" s="3">
        <v>37</v>
      </c>
      <c r="M36" s="3">
        <v>37</v>
      </c>
      <c r="N36" s="30">
        <f t="shared" si="5"/>
        <v>3.08</v>
      </c>
      <c r="O36" s="1"/>
    </row>
    <row r="37" spans="1:15" ht="20.25" customHeight="1" x14ac:dyDescent="0.15">
      <c r="A37" s="14" t="s">
        <v>74</v>
      </c>
      <c r="B37" s="23">
        <f>SUM(B4:B34)</f>
        <v>106</v>
      </c>
      <c r="C37" s="23">
        <f>SUM(C38:C43)</f>
        <v>808</v>
      </c>
      <c r="D37" s="23">
        <f>SUM(D38:D43)</f>
        <v>1911</v>
      </c>
      <c r="E37" s="23">
        <f>SUM(E38:E43)</f>
        <v>954</v>
      </c>
      <c r="F37" s="23">
        <f>SUM(F38:F43)</f>
        <v>957</v>
      </c>
      <c r="G37" s="27">
        <f>ROUND(D37/C37,2)</f>
        <v>2.37</v>
      </c>
      <c r="H37" s="21" t="s">
        <v>61</v>
      </c>
      <c r="I37" s="3"/>
      <c r="J37" s="32">
        <v>46</v>
      </c>
      <c r="K37" s="3">
        <f t="shared" si="4"/>
        <v>129</v>
      </c>
      <c r="L37" s="3">
        <v>64</v>
      </c>
      <c r="M37" s="3">
        <v>65</v>
      </c>
      <c r="N37" s="30">
        <f t="shared" si="5"/>
        <v>2.8</v>
      </c>
      <c r="O37" s="1"/>
    </row>
    <row r="38" spans="1:15" ht="19.5" customHeight="1" x14ac:dyDescent="0.15">
      <c r="A38" s="20" t="s">
        <v>1</v>
      </c>
      <c r="B38" s="4"/>
      <c r="C38" s="32">
        <v>126</v>
      </c>
      <c r="D38" s="4">
        <f t="shared" ref="D38:D43" si="6">E38+F38</f>
        <v>281</v>
      </c>
      <c r="E38" s="32">
        <v>149</v>
      </c>
      <c r="F38" s="32">
        <v>132</v>
      </c>
      <c r="G38" s="28">
        <f t="shared" ref="G38:G43" si="7">ROUND(D38/C38,2)</f>
        <v>2.23</v>
      </c>
      <c r="H38" s="6"/>
      <c r="I38" s="7"/>
      <c r="J38" s="7"/>
      <c r="K38" s="7"/>
      <c r="L38" s="7"/>
      <c r="M38" s="7"/>
      <c r="N38" s="31"/>
      <c r="O38" s="1"/>
    </row>
    <row r="39" spans="1:15" ht="19.5" customHeight="1" x14ac:dyDescent="0.15">
      <c r="A39" s="20" t="s">
        <v>70</v>
      </c>
      <c r="B39" s="4"/>
      <c r="C39" s="32">
        <v>89</v>
      </c>
      <c r="D39" s="4">
        <f t="shared" si="6"/>
        <v>234</v>
      </c>
      <c r="E39" s="32">
        <v>112</v>
      </c>
      <c r="F39" s="32">
        <v>122</v>
      </c>
      <c r="G39" s="28">
        <f t="shared" si="7"/>
        <v>2.63</v>
      </c>
      <c r="H39" s="11"/>
      <c r="I39" s="41"/>
      <c r="J39" s="12"/>
      <c r="K39" s="12"/>
      <c r="L39" s="6"/>
      <c r="M39" s="6"/>
      <c r="N39" s="31"/>
      <c r="O39" s="1"/>
    </row>
    <row r="40" spans="1:15" ht="19.5" customHeight="1" x14ac:dyDescent="0.15">
      <c r="A40" s="20" t="s">
        <v>62</v>
      </c>
      <c r="B40" s="4"/>
      <c r="C40" s="32">
        <v>199</v>
      </c>
      <c r="D40" s="4">
        <f t="shared" si="6"/>
        <v>462</v>
      </c>
      <c r="E40" s="32">
        <v>232</v>
      </c>
      <c r="F40" s="32">
        <v>230</v>
      </c>
      <c r="G40" s="28">
        <f t="shared" si="7"/>
        <v>2.3199999999999998</v>
      </c>
      <c r="H40" s="37" t="s">
        <v>75</v>
      </c>
      <c r="I40" s="41"/>
      <c r="J40" s="42" t="s">
        <v>86</v>
      </c>
      <c r="K40" s="42"/>
      <c r="L40" s="8"/>
      <c r="M40" s="8"/>
      <c r="N40" s="31"/>
      <c r="O40" s="1"/>
    </row>
    <row r="41" spans="1:15" ht="19.5" customHeight="1" x14ac:dyDescent="0.15">
      <c r="A41" s="20" t="s">
        <v>63</v>
      </c>
      <c r="B41" s="4"/>
      <c r="C41" s="33">
        <v>224</v>
      </c>
      <c r="D41" s="4">
        <f t="shared" si="6"/>
        <v>521</v>
      </c>
      <c r="E41" s="32">
        <v>253</v>
      </c>
      <c r="F41" s="32">
        <v>268</v>
      </c>
      <c r="G41" s="28">
        <f t="shared" si="7"/>
        <v>2.33</v>
      </c>
      <c r="H41" s="37"/>
      <c r="I41" s="41"/>
      <c r="J41" s="13"/>
      <c r="K41" s="13"/>
      <c r="L41" s="13"/>
      <c r="M41" s="13"/>
      <c r="N41" s="31"/>
      <c r="O41" s="1"/>
    </row>
    <row r="42" spans="1:15" ht="19.5" customHeight="1" x14ac:dyDescent="0.15">
      <c r="A42" s="20" t="s">
        <v>64</v>
      </c>
      <c r="B42" s="4"/>
      <c r="C42" s="32">
        <v>84</v>
      </c>
      <c r="D42" s="4">
        <f t="shared" si="6"/>
        <v>186</v>
      </c>
      <c r="E42" s="32">
        <v>95</v>
      </c>
      <c r="F42" s="32">
        <v>91</v>
      </c>
      <c r="G42" s="28">
        <f t="shared" si="7"/>
        <v>2.21</v>
      </c>
      <c r="H42" s="37" t="s">
        <v>78</v>
      </c>
      <c r="I42" s="41"/>
      <c r="J42" s="42" t="s">
        <v>87</v>
      </c>
      <c r="K42" s="42"/>
      <c r="L42" s="42"/>
      <c r="M42" s="42"/>
      <c r="N42" s="31"/>
      <c r="O42" s="1"/>
    </row>
    <row r="43" spans="1:15" ht="19.5" customHeight="1" x14ac:dyDescent="0.15">
      <c r="A43" s="20" t="s">
        <v>65</v>
      </c>
      <c r="B43" s="4"/>
      <c r="C43" s="32">
        <v>86</v>
      </c>
      <c r="D43" s="4">
        <f t="shared" si="6"/>
        <v>227</v>
      </c>
      <c r="E43" s="32">
        <v>113</v>
      </c>
      <c r="F43" s="32">
        <v>114</v>
      </c>
      <c r="G43" s="28">
        <f t="shared" si="7"/>
        <v>2.64</v>
      </c>
      <c r="H43" s="6"/>
      <c r="I43" s="8"/>
      <c r="J43" s="8"/>
      <c r="K43" s="8"/>
      <c r="L43" s="8"/>
      <c r="M43" s="8"/>
      <c r="N43" s="31"/>
      <c r="O43" s="1"/>
    </row>
    <row r="44" spans="1:15" ht="19.5" customHeight="1" x14ac:dyDescent="0.15">
      <c r="H44" s="6"/>
      <c r="I44" s="8"/>
      <c r="J44" s="8"/>
      <c r="K44" s="8"/>
      <c r="L44" s="8"/>
      <c r="M44" s="8"/>
      <c r="N44" s="31"/>
      <c r="O44" s="1"/>
    </row>
    <row r="45" spans="1:15" ht="19.5" customHeight="1" x14ac:dyDescent="0.15">
      <c r="H45" s="9"/>
      <c r="I45" s="10"/>
      <c r="J45" s="10"/>
      <c r="K45" s="10"/>
      <c r="L45" s="10"/>
      <c r="M45" s="10"/>
      <c r="N45" s="31"/>
      <c r="O45" s="1"/>
    </row>
    <row r="46" spans="1:15" ht="19.5" customHeight="1" x14ac:dyDescent="0.15">
      <c r="O46" s="1"/>
    </row>
  </sheetData>
  <mergeCells count="28">
    <mergeCell ref="G1:G2"/>
    <mergeCell ref="A1:A2"/>
    <mergeCell ref="B1:C2"/>
    <mergeCell ref="D1:D2"/>
    <mergeCell ref="E1:E2"/>
    <mergeCell ref="F1:F2"/>
    <mergeCell ref="N20:N21"/>
    <mergeCell ref="H1:H2"/>
    <mergeCell ref="I1:J2"/>
    <mergeCell ref="K1:K2"/>
    <mergeCell ref="L1:L2"/>
    <mergeCell ref="M1:M2"/>
    <mergeCell ref="N1:N2"/>
    <mergeCell ref="H20:H21"/>
    <mergeCell ref="I20:J21"/>
    <mergeCell ref="K20:K21"/>
    <mergeCell ref="L20:L21"/>
    <mergeCell ref="M20:M21"/>
    <mergeCell ref="I39:I40"/>
    <mergeCell ref="J40:K40"/>
    <mergeCell ref="I41:I42"/>
    <mergeCell ref="J42:M42"/>
    <mergeCell ref="A35:A36"/>
    <mergeCell ref="B35:C36"/>
    <mergeCell ref="D35:D36"/>
    <mergeCell ref="E35:E36"/>
    <mergeCell ref="F35:F36"/>
    <mergeCell ref="G35:G36"/>
  </mergeCells>
  <phoneticPr fontId="2"/>
  <pageMargins left="0.78740157480314965" right="0.59055118110236227" top="0.78740157480314965" bottom="0.43307086614173229" header="0.47244094488188981" footer="0.31496062992125984"/>
  <pageSetup paperSize="9" scale="79" orientation="portrait" horizontalDpi="300" verticalDpi="300" r:id="rId1"/>
  <headerFooter alignWithMargins="0">
    <oddHeader>&amp;L&amp;16住民基本台帳による行政区別人口及び世帯数　（令和8年6月30日現在）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669B1-582B-480D-B33C-C9EF0B659CE3}">
  <dimension ref="A1:O46"/>
  <sheetViews>
    <sheetView view="pageLayout" zoomScale="85" zoomScaleNormal="100" zoomScaleSheetLayoutView="85" zoomScalePageLayoutView="85" workbookViewId="0">
      <selection activeCell="J42" sqref="J42:M42"/>
    </sheetView>
  </sheetViews>
  <sheetFormatPr defaultRowHeight="13.5" x14ac:dyDescent="0.15"/>
  <cols>
    <col min="1" max="1" width="11.25" customWidth="1"/>
    <col min="2" max="2" width="0.25" hidden="1" customWidth="1"/>
    <col min="3" max="4" width="8.75" style="2" customWidth="1"/>
    <col min="5" max="6" width="8.625" customWidth="1"/>
    <col min="7" max="7" width="9.25" style="29" customWidth="1"/>
    <col min="8" max="8" width="11.625" customWidth="1"/>
    <col min="9" max="9" width="9" hidden="1" customWidth="1"/>
    <col min="10" max="11" width="9.125" customWidth="1"/>
    <col min="12" max="12" width="8.75" customWidth="1"/>
    <col min="13" max="13" width="9.125" customWidth="1"/>
    <col min="14" max="14" width="9.25" style="29" customWidth="1"/>
    <col min="15" max="15" width="0.375" customWidth="1"/>
  </cols>
  <sheetData>
    <row r="1" spans="1:15" ht="19.5" customHeight="1" x14ac:dyDescent="0.15">
      <c r="A1" s="43" t="s">
        <v>71</v>
      </c>
      <c r="B1" s="45" t="s">
        <v>2</v>
      </c>
      <c r="C1" s="46"/>
      <c r="D1" s="49" t="s">
        <v>75</v>
      </c>
      <c r="E1" s="49" t="s">
        <v>3</v>
      </c>
      <c r="F1" s="46" t="s">
        <v>4</v>
      </c>
      <c r="G1" s="52" t="s">
        <v>80</v>
      </c>
      <c r="H1" s="43" t="s">
        <v>71</v>
      </c>
      <c r="I1" s="45" t="s">
        <v>2</v>
      </c>
      <c r="J1" s="46"/>
      <c r="K1" s="54" t="s">
        <v>75</v>
      </c>
      <c r="L1" s="49" t="s">
        <v>3</v>
      </c>
      <c r="M1" s="46" t="s">
        <v>4</v>
      </c>
      <c r="N1" s="52" t="s">
        <v>79</v>
      </c>
      <c r="O1" s="2"/>
    </row>
    <row r="2" spans="1:15" ht="19.5" customHeight="1" x14ac:dyDescent="0.15">
      <c r="A2" s="44"/>
      <c r="B2" s="47"/>
      <c r="C2" s="48"/>
      <c r="D2" s="50"/>
      <c r="E2" s="50"/>
      <c r="F2" s="51"/>
      <c r="G2" s="53"/>
      <c r="H2" s="44"/>
      <c r="I2" s="47"/>
      <c r="J2" s="48"/>
      <c r="K2" s="54"/>
      <c r="L2" s="50"/>
      <c r="M2" s="51"/>
      <c r="N2" s="53"/>
      <c r="O2" s="1"/>
    </row>
    <row r="3" spans="1:15" ht="19.5" customHeight="1" x14ac:dyDescent="0.15">
      <c r="A3" s="14" t="s">
        <v>72</v>
      </c>
      <c r="B3" s="15"/>
      <c r="C3" s="16">
        <f>SUM(C4:C34)</f>
        <v>6165</v>
      </c>
      <c r="D3" s="17">
        <f>SUM(E3+F3)</f>
        <v>14131</v>
      </c>
      <c r="E3" s="18">
        <f>SUM(E4:E34)</f>
        <v>6880</v>
      </c>
      <c r="F3" s="18">
        <f>SUM(F4:F34)</f>
        <v>7251</v>
      </c>
      <c r="G3" s="25">
        <f>ROUND(D3/C3,2)</f>
        <v>2.29</v>
      </c>
      <c r="H3" s="19" t="s">
        <v>73</v>
      </c>
      <c r="I3" s="15"/>
      <c r="J3" s="16">
        <f>SUM(J4:J19)</f>
        <v>2400</v>
      </c>
      <c r="K3" s="18">
        <f>SUM(K4:K19)</f>
        <v>5570</v>
      </c>
      <c r="L3" s="18">
        <f>SUM(L4:L19)</f>
        <v>2772</v>
      </c>
      <c r="M3" s="18">
        <f>SUM(M4:M19)</f>
        <v>2798</v>
      </c>
      <c r="N3" s="25">
        <f>ROUND(K3/J3,2)</f>
        <v>2.3199999999999998</v>
      </c>
      <c r="O3" s="1"/>
    </row>
    <row r="4" spans="1:15" ht="19.5" customHeight="1" x14ac:dyDescent="0.15">
      <c r="A4" s="20" t="s">
        <v>5</v>
      </c>
      <c r="B4" s="4">
        <v>99</v>
      </c>
      <c r="C4" s="32">
        <v>128</v>
      </c>
      <c r="D4" s="4">
        <f>E4+F4</f>
        <v>314</v>
      </c>
      <c r="E4" s="32">
        <v>165</v>
      </c>
      <c r="F4" s="32">
        <v>149</v>
      </c>
      <c r="G4" s="26">
        <f>ROUND(D4/C4,2)</f>
        <v>2.4500000000000002</v>
      </c>
      <c r="H4" s="21" t="s">
        <v>6</v>
      </c>
      <c r="I4" s="24"/>
      <c r="J4" s="3">
        <v>29</v>
      </c>
      <c r="K4" s="5">
        <f>SUM(L4:M4)</f>
        <v>69</v>
      </c>
      <c r="L4" s="3">
        <v>30</v>
      </c>
      <c r="M4" s="3">
        <v>39</v>
      </c>
      <c r="N4" s="26">
        <f>ROUND(K4/J4,2)</f>
        <v>2.38</v>
      </c>
      <c r="O4" s="1"/>
    </row>
    <row r="5" spans="1:15" ht="19.5" customHeight="1" x14ac:dyDescent="0.15">
      <c r="A5" s="20" t="s">
        <v>7</v>
      </c>
      <c r="B5" s="4"/>
      <c r="C5" s="33">
        <v>140</v>
      </c>
      <c r="D5" s="4">
        <f t="shared" ref="D5:D34" si="0">E5+F5</f>
        <v>321</v>
      </c>
      <c r="E5" s="32">
        <v>164</v>
      </c>
      <c r="F5" s="32">
        <v>157</v>
      </c>
      <c r="G5" s="26">
        <f t="shared" ref="G5:G34" si="1">ROUND(D5/C5,2)</f>
        <v>2.29</v>
      </c>
      <c r="H5" s="21" t="s">
        <v>8</v>
      </c>
      <c r="I5" s="24"/>
      <c r="J5" s="3">
        <v>62</v>
      </c>
      <c r="K5" s="5">
        <f t="shared" ref="K5:K19" si="2">SUM(L5:M5)</f>
        <v>144</v>
      </c>
      <c r="L5" s="3">
        <v>71</v>
      </c>
      <c r="M5" s="3">
        <v>73</v>
      </c>
      <c r="N5" s="26">
        <f t="shared" ref="N5:N19" si="3">ROUND(K5/J5,2)</f>
        <v>2.3199999999999998</v>
      </c>
      <c r="O5" s="1"/>
    </row>
    <row r="6" spans="1:15" ht="19.5" customHeight="1" x14ac:dyDescent="0.15">
      <c r="A6" s="20" t="s">
        <v>9</v>
      </c>
      <c r="B6" s="4"/>
      <c r="C6" s="32">
        <v>200</v>
      </c>
      <c r="D6" s="4">
        <f t="shared" si="0"/>
        <v>462</v>
      </c>
      <c r="E6" s="32">
        <v>229</v>
      </c>
      <c r="F6" s="32">
        <v>233</v>
      </c>
      <c r="G6" s="26">
        <f t="shared" si="1"/>
        <v>2.31</v>
      </c>
      <c r="H6" s="21" t="s">
        <v>10</v>
      </c>
      <c r="I6" s="24"/>
      <c r="J6" s="3">
        <v>385</v>
      </c>
      <c r="K6" s="5">
        <f t="shared" si="2"/>
        <v>822</v>
      </c>
      <c r="L6" s="3">
        <v>404</v>
      </c>
      <c r="M6" s="3">
        <v>418</v>
      </c>
      <c r="N6" s="26">
        <f t="shared" si="3"/>
        <v>2.14</v>
      </c>
      <c r="O6" s="1"/>
    </row>
    <row r="7" spans="1:15" ht="19.5" customHeight="1" x14ac:dyDescent="0.15">
      <c r="A7" s="20" t="s">
        <v>11</v>
      </c>
      <c r="B7" s="4"/>
      <c r="C7" s="32">
        <v>271</v>
      </c>
      <c r="D7" s="4">
        <f t="shared" si="0"/>
        <v>700</v>
      </c>
      <c r="E7" s="32">
        <v>346</v>
      </c>
      <c r="F7" s="32">
        <v>354</v>
      </c>
      <c r="G7" s="26">
        <f t="shared" si="1"/>
        <v>2.58</v>
      </c>
      <c r="H7" s="21" t="s">
        <v>12</v>
      </c>
      <c r="I7" s="24"/>
      <c r="J7" s="3">
        <v>39</v>
      </c>
      <c r="K7" s="5">
        <f t="shared" si="2"/>
        <v>109</v>
      </c>
      <c r="L7" s="3">
        <v>55</v>
      </c>
      <c r="M7" s="3">
        <v>54</v>
      </c>
      <c r="N7" s="26">
        <f t="shared" si="3"/>
        <v>2.79</v>
      </c>
      <c r="O7" s="1"/>
    </row>
    <row r="8" spans="1:15" ht="19.5" customHeight="1" x14ac:dyDescent="0.15">
      <c r="A8" s="20" t="s">
        <v>13</v>
      </c>
      <c r="B8" s="4"/>
      <c r="C8" s="32">
        <v>45</v>
      </c>
      <c r="D8" s="4">
        <f t="shared" si="0"/>
        <v>124</v>
      </c>
      <c r="E8" s="32">
        <v>61</v>
      </c>
      <c r="F8" s="32">
        <v>63</v>
      </c>
      <c r="G8" s="26">
        <f t="shared" si="1"/>
        <v>2.76</v>
      </c>
      <c r="H8" s="21" t="s">
        <v>14</v>
      </c>
      <c r="I8" s="24"/>
      <c r="J8" s="3">
        <v>163</v>
      </c>
      <c r="K8" s="5">
        <f t="shared" si="2"/>
        <v>338</v>
      </c>
      <c r="L8" s="3">
        <v>163</v>
      </c>
      <c r="M8" s="3">
        <v>175</v>
      </c>
      <c r="N8" s="26">
        <f t="shared" si="3"/>
        <v>2.0699999999999998</v>
      </c>
      <c r="O8" s="1"/>
    </row>
    <row r="9" spans="1:15" ht="19.5" customHeight="1" x14ac:dyDescent="0.15">
      <c r="A9" s="20" t="s">
        <v>15</v>
      </c>
      <c r="B9" s="4"/>
      <c r="C9" s="32">
        <v>151</v>
      </c>
      <c r="D9" s="4">
        <f t="shared" si="0"/>
        <v>386</v>
      </c>
      <c r="E9" s="32">
        <v>191</v>
      </c>
      <c r="F9" s="32">
        <v>195</v>
      </c>
      <c r="G9" s="26">
        <f t="shared" si="1"/>
        <v>2.56</v>
      </c>
      <c r="H9" s="21" t="s">
        <v>16</v>
      </c>
      <c r="I9" s="24" t="s">
        <v>0</v>
      </c>
      <c r="J9" s="3">
        <v>88</v>
      </c>
      <c r="K9" s="5">
        <f t="shared" si="2"/>
        <v>236</v>
      </c>
      <c r="L9" s="3">
        <v>113</v>
      </c>
      <c r="M9" s="3">
        <v>123</v>
      </c>
      <c r="N9" s="26">
        <f t="shared" si="3"/>
        <v>2.68</v>
      </c>
      <c r="O9" s="1"/>
    </row>
    <row r="10" spans="1:15" ht="19.5" customHeight="1" x14ac:dyDescent="0.15">
      <c r="A10" s="20" t="s">
        <v>17</v>
      </c>
      <c r="B10" s="4"/>
      <c r="C10" s="32">
        <v>539</v>
      </c>
      <c r="D10" s="4">
        <f t="shared" si="0"/>
        <v>1120</v>
      </c>
      <c r="E10" s="32">
        <v>508</v>
      </c>
      <c r="F10" s="32">
        <v>612</v>
      </c>
      <c r="G10" s="26">
        <f t="shared" si="1"/>
        <v>2.08</v>
      </c>
      <c r="H10" s="21" t="s">
        <v>18</v>
      </c>
      <c r="I10" s="24"/>
      <c r="J10" s="3">
        <v>253</v>
      </c>
      <c r="K10" s="5">
        <f t="shared" si="2"/>
        <v>568</v>
      </c>
      <c r="L10" s="3">
        <v>290</v>
      </c>
      <c r="M10" s="3">
        <v>278</v>
      </c>
      <c r="N10" s="26">
        <f t="shared" si="3"/>
        <v>2.25</v>
      </c>
      <c r="O10" s="1"/>
    </row>
    <row r="11" spans="1:15" ht="19.5" customHeight="1" x14ac:dyDescent="0.15">
      <c r="A11" s="20" t="s">
        <v>19</v>
      </c>
      <c r="B11" s="4"/>
      <c r="C11" s="33">
        <v>378</v>
      </c>
      <c r="D11" s="4">
        <f t="shared" si="0"/>
        <v>916</v>
      </c>
      <c r="E11" s="32">
        <v>464</v>
      </c>
      <c r="F11" s="32">
        <v>452</v>
      </c>
      <c r="G11" s="26">
        <f t="shared" si="1"/>
        <v>2.42</v>
      </c>
      <c r="H11" s="21" t="s">
        <v>20</v>
      </c>
      <c r="I11" s="24"/>
      <c r="J11" s="3">
        <v>102</v>
      </c>
      <c r="K11" s="5">
        <f t="shared" si="2"/>
        <v>295</v>
      </c>
      <c r="L11" s="3">
        <v>145</v>
      </c>
      <c r="M11" s="3">
        <v>150</v>
      </c>
      <c r="N11" s="26">
        <f t="shared" si="3"/>
        <v>2.89</v>
      </c>
      <c r="O11" s="1"/>
    </row>
    <row r="12" spans="1:15" ht="19.5" customHeight="1" x14ac:dyDescent="0.15">
      <c r="A12" s="20" t="s">
        <v>66</v>
      </c>
      <c r="B12" s="4"/>
      <c r="C12" s="32">
        <v>186</v>
      </c>
      <c r="D12" s="4">
        <f t="shared" si="0"/>
        <v>443</v>
      </c>
      <c r="E12" s="32">
        <v>214</v>
      </c>
      <c r="F12" s="33">
        <v>229</v>
      </c>
      <c r="G12" s="26">
        <f t="shared" si="1"/>
        <v>2.38</v>
      </c>
      <c r="H12" s="21" t="s">
        <v>21</v>
      </c>
      <c r="I12" s="24"/>
      <c r="J12" s="3">
        <v>79</v>
      </c>
      <c r="K12" s="5">
        <f t="shared" si="2"/>
        <v>199</v>
      </c>
      <c r="L12" s="3">
        <v>98</v>
      </c>
      <c r="M12" s="3">
        <v>101</v>
      </c>
      <c r="N12" s="26">
        <f t="shared" si="3"/>
        <v>2.52</v>
      </c>
      <c r="O12" s="1"/>
    </row>
    <row r="13" spans="1:15" ht="19.5" customHeight="1" x14ac:dyDescent="0.15">
      <c r="A13" s="20" t="s">
        <v>23</v>
      </c>
      <c r="B13" s="4"/>
      <c r="C13" s="32">
        <v>52</v>
      </c>
      <c r="D13" s="4">
        <f t="shared" si="0"/>
        <v>122</v>
      </c>
      <c r="E13" s="32">
        <v>55</v>
      </c>
      <c r="F13" s="32">
        <v>67</v>
      </c>
      <c r="G13" s="26">
        <f t="shared" si="1"/>
        <v>2.35</v>
      </c>
      <c r="H13" s="21" t="s">
        <v>22</v>
      </c>
      <c r="I13" s="24"/>
      <c r="J13" s="3">
        <v>87</v>
      </c>
      <c r="K13" s="5">
        <f t="shared" si="2"/>
        <v>235</v>
      </c>
      <c r="L13" s="3">
        <v>114</v>
      </c>
      <c r="M13" s="3">
        <v>121</v>
      </c>
      <c r="N13" s="26">
        <f t="shared" si="3"/>
        <v>2.7</v>
      </c>
      <c r="O13" s="1"/>
    </row>
    <row r="14" spans="1:15" ht="19.5" customHeight="1" x14ac:dyDescent="0.15">
      <c r="A14" s="20" t="s">
        <v>25</v>
      </c>
      <c r="B14" s="4"/>
      <c r="C14" s="32">
        <v>171</v>
      </c>
      <c r="D14" s="4">
        <f t="shared" si="0"/>
        <v>372</v>
      </c>
      <c r="E14" s="32">
        <v>179</v>
      </c>
      <c r="F14" s="33">
        <v>193</v>
      </c>
      <c r="G14" s="26">
        <f t="shared" si="1"/>
        <v>2.1800000000000002</v>
      </c>
      <c r="H14" s="21" t="s">
        <v>24</v>
      </c>
      <c r="I14" s="24"/>
      <c r="J14" s="3">
        <v>140</v>
      </c>
      <c r="K14" s="5">
        <f t="shared" si="2"/>
        <v>347</v>
      </c>
      <c r="L14" s="3">
        <v>180</v>
      </c>
      <c r="M14" s="3">
        <v>167</v>
      </c>
      <c r="N14" s="26">
        <f t="shared" si="3"/>
        <v>2.48</v>
      </c>
      <c r="O14" s="1"/>
    </row>
    <row r="15" spans="1:15" ht="19.5" customHeight="1" x14ac:dyDescent="0.15">
      <c r="A15" s="20" t="s">
        <v>26</v>
      </c>
      <c r="B15" s="4"/>
      <c r="C15" s="32">
        <v>55</v>
      </c>
      <c r="D15" s="4">
        <f t="shared" si="0"/>
        <v>131</v>
      </c>
      <c r="E15" s="32">
        <v>65</v>
      </c>
      <c r="F15" s="32">
        <v>66</v>
      </c>
      <c r="G15" s="26">
        <f t="shared" si="1"/>
        <v>2.38</v>
      </c>
      <c r="H15" s="21" t="s">
        <v>69</v>
      </c>
      <c r="I15" s="24"/>
      <c r="J15" s="3">
        <v>23</v>
      </c>
      <c r="K15" s="5">
        <f t="shared" si="2"/>
        <v>64</v>
      </c>
      <c r="L15" s="3">
        <v>34</v>
      </c>
      <c r="M15" s="3">
        <v>30</v>
      </c>
      <c r="N15" s="26">
        <f t="shared" si="3"/>
        <v>2.78</v>
      </c>
      <c r="O15" s="1"/>
    </row>
    <row r="16" spans="1:15" ht="19.5" customHeight="1" x14ac:dyDescent="0.15">
      <c r="A16" s="20" t="s">
        <v>27</v>
      </c>
      <c r="B16" s="4"/>
      <c r="C16" s="32">
        <v>130</v>
      </c>
      <c r="D16" s="4">
        <f t="shared" si="0"/>
        <v>302</v>
      </c>
      <c r="E16" s="32">
        <v>138</v>
      </c>
      <c r="F16" s="32">
        <v>164</v>
      </c>
      <c r="G16" s="26">
        <f t="shared" si="1"/>
        <v>2.3199999999999998</v>
      </c>
      <c r="H16" s="21" t="s">
        <v>30</v>
      </c>
      <c r="I16" s="24"/>
      <c r="J16" s="3">
        <v>107</v>
      </c>
      <c r="K16" s="5">
        <f t="shared" si="2"/>
        <v>259</v>
      </c>
      <c r="L16" s="3">
        <v>140</v>
      </c>
      <c r="M16" s="3">
        <v>119</v>
      </c>
      <c r="N16" s="26">
        <f t="shared" si="3"/>
        <v>2.42</v>
      </c>
      <c r="O16" s="1"/>
    </row>
    <row r="17" spans="1:15" ht="19.5" customHeight="1" x14ac:dyDescent="0.15">
      <c r="A17" s="20" t="s">
        <v>28</v>
      </c>
      <c r="B17" s="4"/>
      <c r="C17" s="32">
        <v>92</v>
      </c>
      <c r="D17" s="4">
        <f t="shared" si="0"/>
        <v>177</v>
      </c>
      <c r="E17" s="32">
        <v>86</v>
      </c>
      <c r="F17" s="32">
        <v>91</v>
      </c>
      <c r="G17" s="26">
        <f t="shared" si="1"/>
        <v>1.92</v>
      </c>
      <c r="H17" s="21" t="s">
        <v>32</v>
      </c>
      <c r="I17" s="24"/>
      <c r="J17" s="3">
        <v>101</v>
      </c>
      <c r="K17" s="5">
        <f t="shared" si="2"/>
        <v>220</v>
      </c>
      <c r="L17" s="3">
        <v>110</v>
      </c>
      <c r="M17" s="3">
        <v>110</v>
      </c>
      <c r="N17" s="26">
        <f t="shared" si="3"/>
        <v>2.1800000000000002</v>
      </c>
      <c r="O17" s="1"/>
    </row>
    <row r="18" spans="1:15" ht="19.5" customHeight="1" x14ac:dyDescent="0.15">
      <c r="A18" s="20" t="s">
        <v>29</v>
      </c>
      <c r="B18" s="4">
        <v>2</v>
      </c>
      <c r="C18" s="32">
        <v>128</v>
      </c>
      <c r="D18" s="4">
        <f t="shared" si="0"/>
        <v>264</v>
      </c>
      <c r="E18" s="33">
        <v>140</v>
      </c>
      <c r="F18" s="32">
        <v>124</v>
      </c>
      <c r="G18" s="26">
        <f t="shared" si="1"/>
        <v>2.06</v>
      </c>
      <c r="H18" s="21" t="s">
        <v>33</v>
      </c>
      <c r="I18" s="24"/>
      <c r="J18" s="3">
        <v>411</v>
      </c>
      <c r="K18" s="5">
        <f t="shared" si="2"/>
        <v>933</v>
      </c>
      <c r="L18" s="3">
        <v>453</v>
      </c>
      <c r="M18" s="3">
        <v>480</v>
      </c>
      <c r="N18" s="26">
        <f t="shared" si="3"/>
        <v>2.27</v>
      </c>
      <c r="O18" s="1"/>
    </row>
    <row r="19" spans="1:15" ht="19.5" customHeight="1" x14ac:dyDescent="0.15">
      <c r="A19" s="20" t="s">
        <v>31</v>
      </c>
      <c r="B19" s="4"/>
      <c r="C19" s="32">
        <v>217</v>
      </c>
      <c r="D19" s="4">
        <f t="shared" si="0"/>
        <v>440</v>
      </c>
      <c r="E19" s="32">
        <v>211</v>
      </c>
      <c r="F19" s="32">
        <v>229</v>
      </c>
      <c r="G19" s="26">
        <f t="shared" si="1"/>
        <v>2.0299999999999998</v>
      </c>
      <c r="H19" s="21" t="s">
        <v>35</v>
      </c>
      <c r="I19" s="24">
        <v>1</v>
      </c>
      <c r="J19" s="3">
        <v>331</v>
      </c>
      <c r="K19" s="5">
        <f t="shared" si="2"/>
        <v>732</v>
      </c>
      <c r="L19" s="3">
        <v>372</v>
      </c>
      <c r="M19" s="3">
        <v>360</v>
      </c>
      <c r="N19" s="26">
        <f t="shared" si="3"/>
        <v>2.21</v>
      </c>
      <c r="O19" s="1"/>
    </row>
    <row r="20" spans="1:15" ht="19.5" customHeight="1" x14ac:dyDescent="0.15">
      <c r="A20" s="20" t="s">
        <v>68</v>
      </c>
      <c r="B20" s="4">
        <v>1</v>
      </c>
      <c r="C20" s="32">
        <v>383</v>
      </c>
      <c r="D20" s="4">
        <f t="shared" si="0"/>
        <v>902</v>
      </c>
      <c r="E20" s="32">
        <v>438</v>
      </c>
      <c r="F20" s="32">
        <v>464</v>
      </c>
      <c r="G20" s="26">
        <f t="shared" si="1"/>
        <v>2.36</v>
      </c>
      <c r="H20" s="43" t="s">
        <v>71</v>
      </c>
      <c r="I20" s="45" t="s">
        <v>2</v>
      </c>
      <c r="J20" s="46"/>
      <c r="K20" s="54" t="s">
        <v>75</v>
      </c>
      <c r="L20" s="49" t="s">
        <v>3</v>
      </c>
      <c r="M20" s="46" t="s">
        <v>4</v>
      </c>
      <c r="N20" s="52" t="s">
        <v>77</v>
      </c>
      <c r="O20" s="1"/>
    </row>
    <row r="21" spans="1:15" ht="19.5" customHeight="1" x14ac:dyDescent="0.15">
      <c r="A21" s="20" t="s">
        <v>67</v>
      </c>
      <c r="B21" s="4"/>
      <c r="C21" s="33">
        <v>463</v>
      </c>
      <c r="D21" s="4">
        <f t="shared" si="0"/>
        <v>1023</v>
      </c>
      <c r="E21" s="32">
        <v>521</v>
      </c>
      <c r="F21" s="32">
        <v>502</v>
      </c>
      <c r="G21" s="26">
        <f t="shared" si="1"/>
        <v>2.21</v>
      </c>
      <c r="H21" s="44"/>
      <c r="I21" s="47"/>
      <c r="J21" s="48"/>
      <c r="K21" s="54"/>
      <c r="L21" s="50"/>
      <c r="M21" s="51"/>
      <c r="N21" s="53"/>
      <c r="O21" s="1"/>
    </row>
    <row r="22" spans="1:15" ht="19.5" customHeight="1" x14ac:dyDescent="0.15">
      <c r="A22" s="20" t="s">
        <v>81</v>
      </c>
      <c r="B22" s="4"/>
      <c r="C22" s="32">
        <v>369</v>
      </c>
      <c r="D22" s="4">
        <f t="shared" si="0"/>
        <v>793</v>
      </c>
      <c r="E22" s="32">
        <v>368</v>
      </c>
      <c r="F22" s="32">
        <v>425</v>
      </c>
      <c r="G22" s="26">
        <f t="shared" si="1"/>
        <v>2.15</v>
      </c>
      <c r="H22" s="14" t="s">
        <v>76</v>
      </c>
      <c r="I22" s="22">
        <f>SUM(I4:I19)</f>
        <v>1</v>
      </c>
      <c r="J22" s="22">
        <f>SUM(J23:J37)</f>
        <v>4362</v>
      </c>
      <c r="K22" s="22">
        <f>SUM(K23:K37)</f>
        <v>10683</v>
      </c>
      <c r="L22" s="22">
        <f>SUM(L23:L37)</f>
        <v>5313</v>
      </c>
      <c r="M22" s="22">
        <f>SUM(M23:M37)</f>
        <v>5370</v>
      </c>
      <c r="N22" s="27">
        <f>ROUND(K22/J22,2)</f>
        <v>2.4500000000000002</v>
      </c>
      <c r="O22" s="1"/>
    </row>
    <row r="23" spans="1:15" ht="19.5" customHeight="1" x14ac:dyDescent="0.15">
      <c r="A23" s="20" t="s">
        <v>34</v>
      </c>
      <c r="B23" s="4"/>
      <c r="C23" s="33">
        <v>181</v>
      </c>
      <c r="D23" s="4">
        <f t="shared" si="0"/>
        <v>426</v>
      </c>
      <c r="E23" s="32">
        <v>219</v>
      </c>
      <c r="F23" s="33">
        <v>207</v>
      </c>
      <c r="G23" s="26">
        <f t="shared" si="1"/>
        <v>2.35</v>
      </c>
      <c r="H23" s="21" t="s">
        <v>38</v>
      </c>
      <c r="I23" s="3">
        <v>2</v>
      </c>
      <c r="J23" s="33">
        <v>335</v>
      </c>
      <c r="K23" s="3">
        <f>SUM(L23:M23)</f>
        <v>811</v>
      </c>
      <c r="L23" s="3">
        <v>406</v>
      </c>
      <c r="M23" s="3">
        <v>405</v>
      </c>
      <c r="N23" s="30">
        <f>ROUND(K23/J23,2)</f>
        <v>2.42</v>
      </c>
      <c r="O23" s="1"/>
    </row>
    <row r="24" spans="1:15" ht="19.5" customHeight="1" x14ac:dyDescent="0.15">
      <c r="A24" s="20" t="s">
        <v>36</v>
      </c>
      <c r="B24" s="4"/>
      <c r="C24" s="32">
        <v>25</v>
      </c>
      <c r="D24" s="4">
        <f t="shared" si="0"/>
        <v>65</v>
      </c>
      <c r="E24" s="32">
        <v>34</v>
      </c>
      <c r="F24" s="33">
        <v>31</v>
      </c>
      <c r="G24" s="26">
        <f t="shared" si="1"/>
        <v>2.6</v>
      </c>
      <c r="H24" s="21" t="s">
        <v>40</v>
      </c>
      <c r="I24" s="3"/>
      <c r="J24" s="32">
        <v>707</v>
      </c>
      <c r="K24" s="3">
        <f t="shared" ref="K24:K37" si="4">SUM(L24:M24)</f>
        <v>1608</v>
      </c>
      <c r="L24" s="3">
        <v>810</v>
      </c>
      <c r="M24" s="3">
        <v>798</v>
      </c>
      <c r="N24" s="30">
        <f t="shared" ref="N24:N37" si="5">ROUND(K24/J24,2)</f>
        <v>2.27</v>
      </c>
      <c r="O24" s="1"/>
    </row>
    <row r="25" spans="1:15" ht="18.75" customHeight="1" x14ac:dyDescent="0.15">
      <c r="A25" s="20" t="s">
        <v>37</v>
      </c>
      <c r="B25" s="4"/>
      <c r="C25" s="32">
        <v>185</v>
      </c>
      <c r="D25" s="4">
        <f t="shared" si="0"/>
        <v>444</v>
      </c>
      <c r="E25" s="32">
        <v>214</v>
      </c>
      <c r="F25" s="33">
        <v>230</v>
      </c>
      <c r="G25" s="26">
        <f t="shared" si="1"/>
        <v>2.4</v>
      </c>
      <c r="H25" s="21" t="s">
        <v>42</v>
      </c>
      <c r="I25" s="3"/>
      <c r="J25" s="32">
        <v>42</v>
      </c>
      <c r="K25" s="3">
        <f t="shared" si="4"/>
        <v>110</v>
      </c>
      <c r="L25" s="3">
        <v>56</v>
      </c>
      <c r="M25" s="3">
        <v>54</v>
      </c>
      <c r="N25" s="30">
        <f t="shared" si="5"/>
        <v>2.62</v>
      </c>
      <c r="O25" s="1"/>
    </row>
    <row r="26" spans="1:15" ht="19.5" customHeight="1" x14ac:dyDescent="0.15">
      <c r="A26" s="20" t="s">
        <v>39</v>
      </c>
      <c r="B26" s="4"/>
      <c r="C26" s="32">
        <v>71</v>
      </c>
      <c r="D26" s="4">
        <f t="shared" si="0"/>
        <v>185</v>
      </c>
      <c r="E26" s="32">
        <v>87</v>
      </c>
      <c r="F26" s="32">
        <v>98</v>
      </c>
      <c r="G26" s="26">
        <f t="shared" si="1"/>
        <v>2.61</v>
      </c>
      <c r="H26" s="21" t="s">
        <v>44</v>
      </c>
      <c r="I26" s="3"/>
      <c r="J26" s="32">
        <v>59</v>
      </c>
      <c r="K26" s="3">
        <f t="shared" si="4"/>
        <v>159</v>
      </c>
      <c r="L26" s="3">
        <v>81</v>
      </c>
      <c r="M26" s="3">
        <v>78</v>
      </c>
      <c r="N26" s="30">
        <f t="shared" si="5"/>
        <v>2.69</v>
      </c>
      <c r="O26" s="1"/>
    </row>
    <row r="27" spans="1:15" ht="19.5" customHeight="1" x14ac:dyDescent="0.15">
      <c r="A27" s="20" t="s">
        <v>41</v>
      </c>
      <c r="B27" s="4"/>
      <c r="C27" s="32">
        <v>86</v>
      </c>
      <c r="D27" s="4">
        <f t="shared" si="0"/>
        <v>211</v>
      </c>
      <c r="E27" s="32">
        <v>107</v>
      </c>
      <c r="F27" s="32">
        <v>104</v>
      </c>
      <c r="G27" s="26">
        <f t="shared" si="1"/>
        <v>2.4500000000000002</v>
      </c>
      <c r="H27" s="21" t="s">
        <v>46</v>
      </c>
      <c r="I27" s="3">
        <v>19</v>
      </c>
      <c r="J27" s="32">
        <v>761</v>
      </c>
      <c r="K27" s="3">
        <f t="shared" si="4"/>
        <v>1957</v>
      </c>
      <c r="L27" s="3">
        <v>955</v>
      </c>
      <c r="M27" s="3">
        <v>1002</v>
      </c>
      <c r="N27" s="30">
        <f t="shared" si="5"/>
        <v>2.57</v>
      </c>
      <c r="O27" s="1"/>
    </row>
    <row r="28" spans="1:15" ht="19.5" customHeight="1" x14ac:dyDescent="0.15">
      <c r="A28" s="20" t="s">
        <v>43</v>
      </c>
      <c r="B28" s="4" t="s">
        <v>0</v>
      </c>
      <c r="C28" s="32">
        <v>74</v>
      </c>
      <c r="D28" s="4">
        <f t="shared" si="0"/>
        <v>158</v>
      </c>
      <c r="E28" s="32">
        <v>76</v>
      </c>
      <c r="F28" s="32">
        <v>82</v>
      </c>
      <c r="G28" s="26">
        <f t="shared" si="1"/>
        <v>2.14</v>
      </c>
      <c r="H28" s="21" t="s">
        <v>48</v>
      </c>
      <c r="I28" s="3">
        <v>1</v>
      </c>
      <c r="J28" s="32">
        <v>524</v>
      </c>
      <c r="K28" s="3">
        <f t="shared" si="4"/>
        <v>1377</v>
      </c>
      <c r="L28" s="3">
        <v>698</v>
      </c>
      <c r="M28" s="3">
        <v>679</v>
      </c>
      <c r="N28" s="30">
        <f t="shared" si="5"/>
        <v>2.63</v>
      </c>
      <c r="O28" s="1"/>
    </row>
    <row r="29" spans="1:15" ht="19.5" customHeight="1" x14ac:dyDescent="0.15">
      <c r="A29" s="20" t="s">
        <v>45</v>
      </c>
      <c r="B29" s="4">
        <v>1</v>
      </c>
      <c r="C29" s="32">
        <v>126</v>
      </c>
      <c r="D29" s="4">
        <f t="shared" si="0"/>
        <v>298</v>
      </c>
      <c r="E29" s="32">
        <v>152</v>
      </c>
      <c r="F29" s="32">
        <v>146</v>
      </c>
      <c r="G29" s="26">
        <f t="shared" si="1"/>
        <v>2.37</v>
      </c>
      <c r="H29" s="21" t="s">
        <v>50</v>
      </c>
      <c r="I29" s="3"/>
      <c r="J29" s="32">
        <v>71</v>
      </c>
      <c r="K29" s="3">
        <f t="shared" si="4"/>
        <v>184</v>
      </c>
      <c r="L29" s="3">
        <v>97</v>
      </c>
      <c r="M29" s="3">
        <v>87</v>
      </c>
      <c r="N29" s="30">
        <f t="shared" si="5"/>
        <v>2.59</v>
      </c>
      <c r="O29" s="1"/>
    </row>
    <row r="30" spans="1:15" ht="19.5" customHeight="1" x14ac:dyDescent="0.15">
      <c r="A30" s="20" t="s">
        <v>47</v>
      </c>
      <c r="B30" s="4"/>
      <c r="C30" s="32">
        <v>530</v>
      </c>
      <c r="D30" s="4">
        <f t="shared" si="0"/>
        <v>1210</v>
      </c>
      <c r="E30" s="32">
        <v>586</v>
      </c>
      <c r="F30" s="32">
        <v>624</v>
      </c>
      <c r="G30" s="26">
        <f t="shared" si="1"/>
        <v>2.2799999999999998</v>
      </c>
      <c r="H30" s="21" t="s">
        <v>52</v>
      </c>
      <c r="I30" s="3">
        <v>2</v>
      </c>
      <c r="J30" s="33">
        <v>522</v>
      </c>
      <c r="K30" s="3">
        <f t="shared" si="4"/>
        <v>1202</v>
      </c>
      <c r="L30" s="3">
        <v>579</v>
      </c>
      <c r="M30" s="3">
        <v>623</v>
      </c>
      <c r="N30" s="30">
        <f t="shared" si="5"/>
        <v>2.2999999999999998</v>
      </c>
      <c r="O30" s="1"/>
    </row>
    <row r="31" spans="1:15" ht="19.5" customHeight="1" x14ac:dyDescent="0.15">
      <c r="A31" s="20" t="s">
        <v>49</v>
      </c>
      <c r="B31" s="4">
        <v>3</v>
      </c>
      <c r="C31" s="32">
        <v>309</v>
      </c>
      <c r="D31" s="4">
        <f t="shared" si="0"/>
        <v>681</v>
      </c>
      <c r="E31" s="32">
        <v>311</v>
      </c>
      <c r="F31" s="32">
        <v>370</v>
      </c>
      <c r="G31" s="26">
        <f t="shared" si="1"/>
        <v>2.2000000000000002</v>
      </c>
      <c r="H31" s="21" t="s">
        <v>54</v>
      </c>
      <c r="I31" s="3">
        <v>1</v>
      </c>
      <c r="J31" s="40">
        <v>555</v>
      </c>
      <c r="K31" s="3">
        <f t="shared" si="4"/>
        <v>1288</v>
      </c>
      <c r="L31" s="3">
        <v>661</v>
      </c>
      <c r="M31" s="3">
        <v>627</v>
      </c>
      <c r="N31" s="30">
        <f t="shared" si="5"/>
        <v>2.3199999999999998</v>
      </c>
      <c r="O31" s="1"/>
    </row>
    <row r="32" spans="1:15" ht="19.5" customHeight="1" x14ac:dyDescent="0.15">
      <c r="A32" s="20" t="s">
        <v>51</v>
      </c>
      <c r="B32" s="4"/>
      <c r="C32" s="32">
        <v>272</v>
      </c>
      <c r="D32" s="4">
        <f t="shared" si="0"/>
        <v>650</v>
      </c>
      <c r="E32" s="32">
        <v>313</v>
      </c>
      <c r="F32" s="32">
        <v>337</v>
      </c>
      <c r="G32" s="26">
        <f t="shared" si="1"/>
        <v>2.39</v>
      </c>
      <c r="H32" s="21" t="s">
        <v>56</v>
      </c>
      <c r="I32" s="3"/>
      <c r="J32" s="32">
        <v>375</v>
      </c>
      <c r="K32" s="3">
        <f t="shared" si="4"/>
        <v>889</v>
      </c>
      <c r="L32" s="3">
        <v>432</v>
      </c>
      <c r="M32" s="3">
        <v>457</v>
      </c>
      <c r="N32" s="30">
        <f t="shared" si="5"/>
        <v>2.37</v>
      </c>
      <c r="O32" s="1"/>
    </row>
    <row r="33" spans="1:15" ht="18.75" customHeight="1" x14ac:dyDescent="0.15">
      <c r="A33" s="20" t="s">
        <v>53</v>
      </c>
      <c r="B33" s="4"/>
      <c r="C33" s="33">
        <v>80</v>
      </c>
      <c r="D33" s="4">
        <f t="shared" si="0"/>
        <v>181</v>
      </c>
      <c r="E33" s="32">
        <v>85</v>
      </c>
      <c r="F33" s="32">
        <v>96</v>
      </c>
      <c r="G33" s="26">
        <f t="shared" si="1"/>
        <v>2.2599999999999998</v>
      </c>
      <c r="H33" s="21" t="s">
        <v>57</v>
      </c>
      <c r="I33" s="3"/>
      <c r="J33" s="32">
        <v>64</v>
      </c>
      <c r="K33" s="3">
        <f t="shared" si="4"/>
        <v>154</v>
      </c>
      <c r="L33" s="3">
        <v>78</v>
      </c>
      <c r="M33" s="3">
        <v>76</v>
      </c>
      <c r="N33" s="30">
        <f t="shared" si="5"/>
        <v>2.41</v>
      </c>
      <c r="O33" s="1"/>
    </row>
    <row r="34" spans="1:15" ht="19.5" customHeight="1" x14ac:dyDescent="0.15">
      <c r="A34" s="20" t="s">
        <v>55</v>
      </c>
      <c r="B34" s="4"/>
      <c r="C34" s="32">
        <v>128</v>
      </c>
      <c r="D34" s="4">
        <f t="shared" si="0"/>
        <v>310</v>
      </c>
      <c r="E34" s="32">
        <v>153</v>
      </c>
      <c r="F34" s="32">
        <v>157</v>
      </c>
      <c r="G34" s="26">
        <f t="shared" si="1"/>
        <v>2.42</v>
      </c>
      <c r="H34" s="21" t="s">
        <v>58</v>
      </c>
      <c r="I34" s="3"/>
      <c r="J34" s="32">
        <v>221</v>
      </c>
      <c r="K34" s="3">
        <f t="shared" si="4"/>
        <v>586</v>
      </c>
      <c r="L34" s="3">
        <v>278</v>
      </c>
      <c r="M34" s="3">
        <v>308</v>
      </c>
      <c r="N34" s="30">
        <f t="shared" si="5"/>
        <v>2.65</v>
      </c>
      <c r="O34" s="1"/>
    </row>
    <row r="35" spans="1:15" ht="19.5" customHeight="1" x14ac:dyDescent="0.15">
      <c r="A35" s="43" t="s">
        <v>71</v>
      </c>
      <c r="B35" s="45" t="s">
        <v>2</v>
      </c>
      <c r="C35" s="46"/>
      <c r="D35" s="49" t="s">
        <v>75</v>
      </c>
      <c r="E35" s="49" t="s">
        <v>3</v>
      </c>
      <c r="F35" s="46" t="s">
        <v>4</v>
      </c>
      <c r="G35" s="52" t="s">
        <v>79</v>
      </c>
      <c r="H35" s="21" t="s">
        <v>59</v>
      </c>
      <c r="I35" s="3"/>
      <c r="J35" s="32">
        <v>56</v>
      </c>
      <c r="K35" s="3">
        <f t="shared" si="4"/>
        <v>155</v>
      </c>
      <c r="L35" s="3">
        <v>81</v>
      </c>
      <c r="M35" s="3">
        <v>74</v>
      </c>
      <c r="N35" s="30">
        <f t="shared" si="5"/>
        <v>2.77</v>
      </c>
      <c r="O35" s="1"/>
    </row>
    <row r="36" spans="1:15" ht="19.5" customHeight="1" x14ac:dyDescent="0.15">
      <c r="A36" s="44"/>
      <c r="B36" s="47"/>
      <c r="C36" s="48"/>
      <c r="D36" s="50"/>
      <c r="E36" s="50"/>
      <c r="F36" s="51"/>
      <c r="G36" s="53"/>
      <c r="H36" s="21" t="s">
        <v>60</v>
      </c>
      <c r="I36" s="3"/>
      <c r="J36" s="32">
        <v>24</v>
      </c>
      <c r="K36" s="3">
        <f t="shared" si="4"/>
        <v>74</v>
      </c>
      <c r="L36" s="3">
        <v>37</v>
      </c>
      <c r="M36" s="3">
        <v>37</v>
      </c>
      <c r="N36" s="30">
        <f t="shared" si="5"/>
        <v>3.08</v>
      </c>
      <c r="O36" s="1"/>
    </row>
    <row r="37" spans="1:15" ht="20.25" customHeight="1" x14ac:dyDescent="0.15">
      <c r="A37" s="14" t="s">
        <v>74</v>
      </c>
      <c r="B37" s="23">
        <f>SUM(B4:B34)</f>
        <v>106</v>
      </c>
      <c r="C37" s="23">
        <f>SUM(C38:C43)</f>
        <v>807</v>
      </c>
      <c r="D37" s="23">
        <f>SUM(D38:D43)</f>
        <v>1909</v>
      </c>
      <c r="E37" s="23">
        <f>SUM(E38:E43)</f>
        <v>955</v>
      </c>
      <c r="F37" s="23">
        <f>SUM(F38:F43)</f>
        <v>954</v>
      </c>
      <c r="G37" s="27">
        <f>ROUND(D37/C37,2)</f>
        <v>2.37</v>
      </c>
      <c r="H37" s="21" t="s">
        <v>61</v>
      </c>
      <c r="I37" s="3"/>
      <c r="J37" s="32">
        <v>46</v>
      </c>
      <c r="K37" s="3">
        <f t="shared" si="4"/>
        <v>129</v>
      </c>
      <c r="L37" s="3">
        <v>64</v>
      </c>
      <c r="M37" s="3">
        <v>65</v>
      </c>
      <c r="N37" s="30">
        <f t="shared" si="5"/>
        <v>2.8</v>
      </c>
      <c r="O37" s="1"/>
    </row>
    <row r="38" spans="1:15" ht="19.5" customHeight="1" x14ac:dyDescent="0.15">
      <c r="A38" s="20" t="s">
        <v>1</v>
      </c>
      <c r="B38" s="4"/>
      <c r="C38" s="32">
        <v>125</v>
      </c>
      <c r="D38" s="4">
        <f t="shared" ref="D38:D43" si="6">E38+F38</f>
        <v>280</v>
      </c>
      <c r="E38" s="32">
        <v>149</v>
      </c>
      <c r="F38" s="32">
        <v>131</v>
      </c>
      <c r="G38" s="28">
        <f t="shared" ref="G38:G43" si="7">ROUND(D38/C38,2)</f>
        <v>2.2400000000000002</v>
      </c>
      <c r="H38" s="6"/>
      <c r="I38" s="7"/>
      <c r="J38" s="7"/>
      <c r="K38" s="7"/>
      <c r="L38" s="7"/>
      <c r="M38" s="7"/>
      <c r="N38" s="31"/>
      <c r="O38" s="1"/>
    </row>
    <row r="39" spans="1:15" ht="19.5" customHeight="1" x14ac:dyDescent="0.15">
      <c r="A39" s="20" t="s">
        <v>70</v>
      </c>
      <c r="B39" s="4"/>
      <c r="C39" s="32">
        <v>88</v>
      </c>
      <c r="D39" s="4">
        <f t="shared" si="6"/>
        <v>233</v>
      </c>
      <c r="E39" s="32">
        <v>112</v>
      </c>
      <c r="F39" s="32">
        <v>121</v>
      </c>
      <c r="G39" s="28">
        <f t="shared" si="7"/>
        <v>2.65</v>
      </c>
      <c r="H39" s="11"/>
      <c r="I39" s="41"/>
      <c r="J39" s="12"/>
      <c r="K39" s="12"/>
      <c r="L39" s="6"/>
      <c r="M39" s="6"/>
      <c r="N39" s="31"/>
      <c r="O39" s="1"/>
    </row>
    <row r="40" spans="1:15" ht="19.5" customHeight="1" x14ac:dyDescent="0.15">
      <c r="A40" s="20" t="s">
        <v>62</v>
      </c>
      <c r="B40" s="4"/>
      <c r="C40" s="32">
        <v>201</v>
      </c>
      <c r="D40" s="4">
        <f t="shared" si="6"/>
        <v>464</v>
      </c>
      <c r="E40" s="32">
        <v>234</v>
      </c>
      <c r="F40" s="32">
        <v>230</v>
      </c>
      <c r="G40" s="28">
        <f t="shared" si="7"/>
        <v>2.31</v>
      </c>
      <c r="H40" s="38" t="s">
        <v>75</v>
      </c>
      <c r="I40" s="41"/>
      <c r="J40" s="42" t="s">
        <v>88</v>
      </c>
      <c r="K40" s="42"/>
      <c r="L40" s="8"/>
      <c r="M40" s="8"/>
      <c r="N40" s="31"/>
      <c r="O40" s="1"/>
    </row>
    <row r="41" spans="1:15" ht="19.5" customHeight="1" x14ac:dyDescent="0.15">
      <c r="A41" s="20" t="s">
        <v>63</v>
      </c>
      <c r="B41" s="4"/>
      <c r="C41" s="33">
        <v>223</v>
      </c>
      <c r="D41" s="4">
        <f t="shared" si="6"/>
        <v>519</v>
      </c>
      <c r="E41" s="32">
        <v>252</v>
      </c>
      <c r="F41" s="32">
        <v>267</v>
      </c>
      <c r="G41" s="28">
        <f t="shared" si="7"/>
        <v>2.33</v>
      </c>
      <c r="H41" s="38"/>
      <c r="I41" s="41"/>
      <c r="J41" s="13"/>
      <c r="K41" s="13"/>
      <c r="L41" s="13"/>
      <c r="M41" s="13"/>
      <c r="N41" s="31"/>
      <c r="O41" s="1"/>
    </row>
    <row r="42" spans="1:15" ht="19.5" customHeight="1" x14ac:dyDescent="0.15">
      <c r="A42" s="20" t="s">
        <v>64</v>
      </c>
      <c r="B42" s="4"/>
      <c r="C42" s="32">
        <v>84</v>
      </c>
      <c r="D42" s="4">
        <f t="shared" si="6"/>
        <v>186</v>
      </c>
      <c r="E42" s="32">
        <v>95</v>
      </c>
      <c r="F42" s="32">
        <v>91</v>
      </c>
      <c r="G42" s="28">
        <f t="shared" si="7"/>
        <v>2.21</v>
      </c>
      <c r="H42" s="38" t="s">
        <v>78</v>
      </c>
      <c r="I42" s="41"/>
      <c r="J42" s="42" t="s">
        <v>89</v>
      </c>
      <c r="K42" s="42"/>
      <c r="L42" s="42"/>
      <c r="M42" s="42"/>
      <c r="N42" s="31"/>
      <c r="O42" s="1"/>
    </row>
    <row r="43" spans="1:15" ht="19.5" customHeight="1" x14ac:dyDescent="0.15">
      <c r="A43" s="20" t="s">
        <v>65</v>
      </c>
      <c r="B43" s="4"/>
      <c r="C43" s="32">
        <v>86</v>
      </c>
      <c r="D43" s="4">
        <f t="shared" si="6"/>
        <v>227</v>
      </c>
      <c r="E43" s="32">
        <v>113</v>
      </c>
      <c r="F43" s="32">
        <v>114</v>
      </c>
      <c r="G43" s="28">
        <f t="shared" si="7"/>
        <v>2.64</v>
      </c>
      <c r="H43" s="6"/>
      <c r="I43" s="8"/>
      <c r="J43" s="8"/>
      <c r="K43" s="8"/>
      <c r="L43" s="8"/>
      <c r="M43" s="8"/>
      <c r="N43" s="31"/>
      <c r="O43" s="1"/>
    </row>
    <row r="44" spans="1:15" ht="19.5" customHeight="1" x14ac:dyDescent="0.15">
      <c r="H44" s="6"/>
      <c r="I44" s="8"/>
      <c r="J44" s="8"/>
      <c r="K44" s="8"/>
      <c r="L44" s="8"/>
      <c r="M44" s="8"/>
      <c r="N44" s="31"/>
      <c r="O44" s="1"/>
    </row>
    <row r="45" spans="1:15" ht="19.5" customHeight="1" x14ac:dyDescent="0.15">
      <c r="H45" s="9"/>
      <c r="I45" s="10"/>
      <c r="J45" s="10"/>
      <c r="K45" s="10"/>
      <c r="L45" s="10"/>
      <c r="M45" s="10"/>
      <c r="N45" s="31"/>
      <c r="O45" s="1"/>
    </row>
    <row r="46" spans="1:15" ht="19.5" customHeight="1" x14ac:dyDescent="0.15">
      <c r="O46" s="1"/>
    </row>
  </sheetData>
  <mergeCells count="28">
    <mergeCell ref="G1:G2"/>
    <mergeCell ref="A1:A2"/>
    <mergeCell ref="B1:C2"/>
    <mergeCell ref="D1:D2"/>
    <mergeCell ref="E1:E2"/>
    <mergeCell ref="F1:F2"/>
    <mergeCell ref="N20:N21"/>
    <mergeCell ref="H1:H2"/>
    <mergeCell ref="I1:J2"/>
    <mergeCell ref="K1:K2"/>
    <mergeCell ref="L1:L2"/>
    <mergeCell ref="M1:M2"/>
    <mergeCell ref="N1:N2"/>
    <mergeCell ref="H20:H21"/>
    <mergeCell ref="I20:J21"/>
    <mergeCell ref="K20:K21"/>
    <mergeCell ref="L20:L21"/>
    <mergeCell ref="M20:M21"/>
    <mergeCell ref="I39:I40"/>
    <mergeCell ref="J40:K40"/>
    <mergeCell ref="I41:I42"/>
    <mergeCell ref="J42:M42"/>
    <mergeCell ref="A35:A36"/>
    <mergeCell ref="B35:C36"/>
    <mergeCell ref="D35:D36"/>
    <mergeCell ref="E35:E36"/>
    <mergeCell ref="F35:F36"/>
    <mergeCell ref="G35:G36"/>
  </mergeCells>
  <phoneticPr fontId="2"/>
  <pageMargins left="0.78740157480314965" right="0.59055118110236227" top="0.78740157480314965" bottom="0.43307086614173229" header="0.47244094488188981" footer="0.31496062992125984"/>
  <pageSetup paperSize="9" scale="79" orientation="portrait" horizontalDpi="300" verticalDpi="300" r:id="rId1"/>
  <headerFooter alignWithMargins="0">
    <oddHeader>&amp;L&amp;16住民基本台帳による行政区別人口及び世帯数　（令和8年7月31日現在）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6D800-8C67-42D5-8F85-AE9AE2CF0DAE}">
  <dimension ref="A1:O46"/>
  <sheetViews>
    <sheetView view="pageLayout" zoomScale="85" zoomScaleNormal="100" zoomScaleSheetLayoutView="85" zoomScalePageLayoutView="85" workbookViewId="0">
      <selection activeCell="J43" sqref="J43"/>
    </sheetView>
  </sheetViews>
  <sheetFormatPr defaultRowHeight="13.5" x14ac:dyDescent="0.15"/>
  <cols>
    <col min="1" max="1" width="11.25" customWidth="1"/>
    <col min="2" max="2" width="0.25" hidden="1" customWidth="1"/>
    <col min="3" max="4" width="8.75" style="2" customWidth="1"/>
    <col min="5" max="6" width="8.625" customWidth="1"/>
    <col min="7" max="7" width="9.25" style="29" customWidth="1"/>
    <col min="8" max="8" width="11.625" customWidth="1"/>
    <col min="9" max="9" width="9" hidden="1" customWidth="1"/>
    <col min="10" max="11" width="9.125" customWidth="1"/>
    <col min="12" max="12" width="8.75" customWidth="1"/>
    <col min="13" max="13" width="9.125" customWidth="1"/>
    <col min="14" max="14" width="9.25" style="29" customWidth="1"/>
    <col min="15" max="15" width="0.375" customWidth="1"/>
  </cols>
  <sheetData>
    <row r="1" spans="1:15" ht="19.5" customHeight="1" x14ac:dyDescent="0.15">
      <c r="A1" s="43" t="s">
        <v>71</v>
      </c>
      <c r="B1" s="45" t="s">
        <v>2</v>
      </c>
      <c r="C1" s="46"/>
      <c r="D1" s="49" t="s">
        <v>75</v>
      </c>
      <c r="E1" s="49" t="s">
        <v>3</v>
      </c>
      <c r="F1" s="46" t="s">
        <v>4</v>
      </c>
      <c r="G1" s="52" t="s">
        <v>80</v>
      </c>
      <c r="H1" s="43" t="s">
        <v>71</v>
      </c>
      <c r="I1" s="45" t="s">
        <v>2</v>
      </c>
      <c r="J1" s="46"/>
      <c r="K1" s="54" t="s">
        <v>75</v>
      </c>
      <c r="L1" s="49" t="s">
        <v>3</v>
      </c>
      <c r="M1" s="46" t="s">
        <v>4</v>
      </c>
      <c r="N1" s="52" t="s">
        <v>79</v>
      </c>
      <c r="O1" s="2"/>
    </row>
    <row r="2" spans="1:15" ht="19.5" customHeight="1" x14ac:dyDescent="0.15">
      <c r="A2" s="44"/>
      <c r="B2" s="47"/>
      <c r="C2" s="48"/>
      <c r="D2" s="50"/>
      <c r="E2" s="50"/>
      <c r="F2" s="51"/>
      <c r="G2" s="53"/>
      <c r="H2" s="44"/>
      <c r="I2" s="47"/>
      <c r="J2" s="48"/>
      <c r="K2" s="54"/>
      <c r="L2" s="50"/>
      <c r="M2" s="51"/>
      <c r="N2" s="53"/>
      <c r="O2" s="1"/>
    </row>
    <row r="3" spans="1:15" ht="19.5" customHeight="1" x14ac:dyDescent="0.15">
      <c r="A3" s="14" t="s">
        <v>72</v>
      </c>
      <c r="B3" s="15"/>
      <c r="C3" s="16">
        <f>SUM(C4:C34)</f>
        <v>6165</v>
      </c>
      <c r="D3" s="17">
        <f>SUM(E3+F3)</f>
        <v>14125</v>
      </c>
      <c r="E3" s="18">
        <f>SUM(E4:E34)</f>
        <v>6874</v>
      </c>
      <c r="F3" s="18">
        <f>SUM(F4:F34)</f>
        <v>7251</v>
      </c>
      <c r="G3" s="25">
        <f>ROUND(D3/C3,2)</f>
        <v>2.29</v>
      </c>
      <c r="H3" s="19" t="s">
        <v>73</v>
      </c>
      <c r="I3" s="15"/>
      <c r="J3" s="16">
        <f>SUM(J4:J19)</f>
        <v>2400</v>
      </c>
      <c r="K3" s="18">
        <f>SUM(K4:K19)</f>
        <v>5566</v>
      </c>
      <c r="L3" s="18">
        <f>SUM(L4:L19)</f>
        <v>2772</v>
      </c>
      <c r="M3" s="18">
        <f>SUM(M4:M19)</f>
        <v>2794</v>
      </c>
      <c r="N3" s="25">
        <f>ROUND(K3/J3,2)</f>
        <v>2.3199999999999998</v>
      </c>
      <c r="O3" s="1"/>
    </row>
    <row r="4" spans="1:15" ht="19.5" customHeight="1" x14ac:dyDescent="0.15">
      <c r="A4" s="20" t="s">
        <v>5</v>
      </c>
      <c r="B4" s="4">
        <v>99</v>
      </c>
      <c r="C4" s="32">
        <v>127</v>
      </c>
      <c r="D4" s="4">
        <f>E4+F4</f>
        <v>312</v>
      </c>
      <c r="E4" s="32">
        <v>164</v>
      </c>
      <c r="F4" s="32">
        <v>148</v>
      </c>
      <c r="G4" s="26">
        <f>ROUND(D4/C4,2)</f>
        <v>2.46</v>
      </c>
      <c r="H4" s="21" t="s">
        <v>6</v>
      </c>
      <c r="I4" s="24"/>
      <c r="J4" s="3">
        <v>29</v>
      </c>
      <c r="K4" s="5">
        <f>SUM(L4:M4)</f>
        <v>69</v>
      </c>
      <c r="L4" s="3">
        <v>30</v>
      </c>
      <c r="M4" s="3">
        <v>39</v>
      </c>
      <c r="N4" s="26">
        <f>ROUND(K4/J4,2)</f>
        <v>2.38</v>
      </c>
      <c r="O4" s="1"/>
    </row>
    <row r="5" spans="1:15" ht="19.5" customHeight="1" x14ac:dyDescent="0.15">
      <c r="A5" s="20" t="s">
        <v>7</v>
      </c>
      <c r="B5" s="4"/>
      <c r="C5" s="33">
        <v>140</v>
      </c>
      <c r="D5" s="4">
        <f t="shared" ref="D5:D34" si="0">E5+F5</f>
        <v>321</v>
      </c>
      <c r="E5" s="32">
        <v>164</v>
      </c>
      <c r="F5" s="32">
        <v>157</v>
      </c>
      <c r="G5" s="26">
        <f t="shared" ref="G5:G34" si="1">ROUND(D5/C5,2)</f>
        <v>2.29</v>
      </c>
      <c r="H5" s="21" t="s">
        <v>8</v>
      </c>
      <c r="I5" s="24"/>
      <c r="J5" s="3">
        <v>62</v>
      </c>
      <c r="K5" s="5">
        <f t="shared" ref="K5:K19" si="2">SUM(L5:M5)</f>
        <v>144</v>
      </c>
      <c r="L5" s="3">
        <v>71</v>
      </c>
      <c r="M5" s="3">
        <v>73</v>
      </c>
      <c r="N5" s="26">
        <f t="shared" ref="N5:N19" si="3">ROUND(K5/J5,2)</f>
        <v>2.3199999999999998</v>
      </c>
      <c r="O5" s="1"/>
    </row>
    <row r="6" spans="1:15" ht="19.5" customHeight="1" x14ac:dyDescent="0.15">
      <c r="A6" s="20" t="s">
        <v>9</v>
      </c>
      <c r="B6" s="4"/>
      <c r="C6" s="32">
        <v>198</v>
      </c>
      <c r="D6" s="4">
        <f t="shared" si="0"/>
        <v>456</v>
      </c>
      <c r="E6" s="32">
        <v>227</v>
      </c>
      <c r="F6" s="32">
        <v>229</v>
      </c>
      <c r="G6" s="26">
        <f t="shared" si="1"/>
        <v>2.2999999999999998</v>
      </c>
      <c r="H6" s="21" t="s">
        <v>10</v>
      </c>
      <c r="I6" s="24"/>
      <c r="J6" s="3">
        <v>385</v>
      </c>
      <c r="K6" s="5">
        <f t="shared" si="2"/>
        <v>820</v>
      </c>
      <c r="L6" s="3">
        <v>404</v>
      </c>
      <c r="M6" s="3">
        <v>416</v>
      </c>
      <c r="N6" s="26">
        <f t="shared" si="3"/>
        <v>2.13</v>
      </c>
      <c r="O6" s="1"/>
    </row>
    <row r="7" spans="1:15" ht="19.5" customHeight="1" x14ac:dyDescent="0.15">
      <c r="A7" s="20" t="s">
        <v>11</v>
      </c>
      <c r="B7" s="4"/>
      <c r="C7" s="32">
        <v>270</v>
      </c>
      <c r="D7" s="4">
        <f t="shared" si="0"/>
        <v>695</v>
      </c>
      <c r="E7" s="32">
        <v>345</v>
      </c>
      <c r="F7" s="32">
        <v>350</v>
      </c>
      <c r="G7" s="26">
        <f t="shared" si="1"/>
        <v>2.57</v>
      </c>
      <c r="H7" s="21" t="s">
        <v>12</v>
      </c>
      <c r="I7" s="24"/>
      <c r="J7" s="3">
        <v>39</v>
      </c>
      <c r="K7" s="5">
        <f t="shared" si="2"/>
        <v>110</v>
      </c>
      <c r="L7" s="3">
        <v>56</v>
      </c>
      <c r="M7" s="3">
        <v>54</v>
      </c>
      <c r="N7" s="26">
        <f t="shared" si="3"/>
        <v>2.82</v>
      </c>
      <c r="O7" s="1"/>
    </row>
    <row r="8" spans="1:15" ht="19.5" customHeight="1" x14ac:dyDescent="0.15">
      <c r="A8" s="20" t="s">
        <v>13</v>
      </c>
      <c r="B8" s="4"/>
      <c r="C8" s="32">
        <v>46</v>
      </c>
      <c r="D8" s="4">
        <f t="shared" si="0"/>
        <v>126</v>
      </c>
      <c r="E8" s="32">
        <v>62</v>
      </c>
      <c r="F8" s="32">
        <v>64</v>
      </c>
      <c r="G8" s="26">
        <f t="shared" si="1"/>
        <v>2.74</v>
      </c>
      <c r="H8" s="21" t="s">
        <v>14</v>
      </c>
      <c r="I8" s="24"/>
      <c r="J8" s="3">
        <v>165</v>
      </c>
      <c r="K8" s="5">
        <f t="shared" si="2"/>
        <v>340</v>
      </c>
      <c r="L8" s="3">
        <v>165</v>
      </c>
      <c r="M8" s="3">
        <v>175</v>
      </c>
      <c r="N8" s="26">
        <f t="shared" si="3"/>
        <v>2.06</v>
      </c>
      <c r="O8" s="1"/>
    </row>
    <row r="9" spans="1:15" ht="19.5" customHeight="1" x14ac:dyDescent="0.15">
      <c r="A9" s="20" t="s">
        <v>15</v>
      </c>
      <c r="B9" s="4"/>
      <c r="C9" s="32">
        <v>152</v>
      </c>
      <c r="D9" s="4">
        <f t="shared" si="0"/>
        <v>387</v>
      </c>
      <c r="E9" s="32">
        <v>191</v>
      </c>
      <c r="F9" s="32">
        <v>196</v>
      </c>
      <c r="G9" s="26">
        <f t="shared" si="1"/>
        <v>2.5499999999999998</v>
      </c>
      <c r="H9" s="21" t="s">
        <v>16</v>
      </c>
      <c r="I9" s="24" t="s">
        <v>0</v>
      </c>
      <c r="J9" s="3">
        <v>88</v>
      </c>
      <c r="K9" s="5">
        <f t="shared" si="2"/>
        <v>235</v>
      </c>
      <c r="L9" s="3">
        <v>112</v>
      </c>
      <c r="M9" s="3">
        <v>123</v>
      </c>
      <c r="N9" s="26">
        <f t="shared" si="3"/>
        <v>2.67</v>
      </c>
      <c r="O9" s="1"/>
    </row>
    <row r="10" spans="1:15" ht="19.5" customHeight="1" x14ac:dyDescent="0.15">
      <c r="A10" s="20" t="s">
        <v>17</v>
      </c>
      <c r="B10" s="4"/>
      <c r="C10" s="32">
        <v>537</v>
      </c>
      <c r="D10" s="4">
        <f t="shared" si="0"/>
        <v>1116</v>
      </c>
      <c r="E10" s="32">
        <v>506</v>
      </c>
      <c r="F10" s="32">
        <v>610</v>
      </c>
      <c r="G10" s="26">
        <f t="shared" si="1"/>
        <v>2.08</v>
      </c>
      <c r="H10" s="21" t="s">
        <v>18</v>
      </c>
      <c r="I10" s="24"/>
      <c r="J10" s="3">
        <v>253</v>
      </c>
      <c r="K10" s="5">
        <f t="shared" si="2"/>
        <v>567</v>
      </c>
      <c r="L10" s="3">
        <v>289</v>
      </c>
      <c r="M10" s="3">
        <v>278</v>
      </c>
      <c r="N10" s="26">
        <f t="shared" si="3"/>
        <v>2.2400000000000002</v>
      </c>
      <c r="O10" s="1"/>
    </row>
    <row r="11" spans="1:15" ht="19.5" customHeight="1" x14ac:dyDescent="0.15">
      <c r="A11" s="20" t="s">
        <v>19</v>
      </c>
      <c r="B11" s="4"/>
      <c r="C11" s="33">
        <v>375</v>
      </c>
      <c r="D11" s="4">
        <f t="shared" si="0"/>
        <v>914</v>
      </c>
      <c r="E11" s="32">
        <v>461</v>
      </c>
      <c r="F11" s="32">
        <v>453</v>
      </c>
      <c r="G11" s="26">
        <f t="shared" si="1"/>
        <v>2.44</v>
      </c>
      <c r="H11" s="21" t="s">
        <v>20</v>
      </c>
      <c r="I11" s="24"/>
      <c r="J11" s="3">
        <v>102</v>
      </c>
      <c r="K11" s="5">
        <f t="shared" si="2"/>
        <v>295</v>
      </c>
      <c r="L11" s="3">
        <v>145</v>
      </c>
      <c r="M11" s="3">
        <v>150</v>
      </c>
      <c r="N11" s="26">
        <f t="shared" si="3"/>
        <v>2.89</v>
      </c>
      <c r="O11" s="1"/>
    </row>
    <row r="12" spans="1:15" ht="19.5" customHeight="1" x14ac:dyDescent="0.15">
      <c r="A12" s="20" t="s">
        <v>66</v>
      </c>
      <c r="B12" s="4"/>
      <c r="C12" s="32">
        <v>189</v>
      </c>
      <c r="D12" s="4">
        <f t="shared" si="0"/>
        <v>447</v>
      </c>
      <c r="E12" s="32">
        <v>217</v>
      </c>
      <c r="F12" s="33">
        <v>230</v>
      </c>
      <c r="G12" s="26">
        <f t="shared" si="1"/>
        <v>2.37</v>
      </c>
      <c r="H12" s="21" t="s">
        <v>21</v>
      </c>
      <c r="I12" s="24"/>
      <c r="J12" s="3">
        <v>79</v>
      </c>
      <c r="K12" s="5">
        <f t="shared" si="2"/>
        <v>199</v>
      </c>
      <c r="L12" s="3">
        <v>98</v>
      </c>
      <c r="M12" s="3">
        <v>101</v>
      </c>
      <c r="N12" s="26">
        <f t="shared" si="3"/>
        <v>2.52</v>
      </c>
      <c r="O12" s="1"/>
    </row>
    <row r="13" spans="1:15" ht="19.5" customHeight="1" x14ac:dyDescent="0.15">
      <c r="A13" s="20" t="s">
        <v>23</v>
      </c>
      <c r="B13" s="4"/>
      <c r="C13" s="32">
        <v>53</v>
      </c>
      <c r="D13" s="4">
        <f t="shared" si="0"/>
        <v>123</v>
      </c>
      <c r="E13" s="32">
        <v>55</v>
      </c>
      <c r="F13" s="32">
        <v>68</v>
      </c>
      <c r="G13" s="26">
        <f t="shared" si="1"/>
        <v>2.3199999999999998</v>
      </c>
      <c r="H13" s="21" t="s">
        <v>22</v>
      </c>
      <c r="I13" s="24"/>
      <c r="J13" s="3">
        <v>87</v>
      </c>
      <c r="K13" s="5">
        <f t="shared" si="2"/>
        <v>238</v>
      </c>
      <c r="L13" s="3">
        <v>115</v>
      </c>
      <c r="M13" s="3">
        <v>123</v>
      </c>
      <c r="N13" s="26">
        <f t="shared" si="3"/>
        <v>2.74</v>
      </c>
      <c r="O13" s="1"/>
    </row>
    <row r="14" spans="1:15" ht="19.5" customHeight="1" x14ac:dyDescent="0.15">
      <c r="A14" s="20" t="s">
        <v>25</v>
      </c>
      <c r="B14" s="4"/>
      <c r="C14" s="32">
        <v>171</v>
      </c>
      <c r="D14" s="4">
        <f t="shared" si="0"/>
        <v>373</v>
      </c>
      <c r="E14" s="32">
        <v>179</v>
      </c>
      <c r="F14" s="33">
        <v>194</v>
      </c>
      <c r="G14" s="26">
        <f t="shared" si="1"/>
        <v>2.1800000000000002</v>
      </c>
      <c r="H14" s="21" t="s">
        <v>24</v>
      </c>
      <c r="I14" s="24"/>
      <c r="J14" s="3">
        <v>139</v>
      </c>
      <c r="K14" s="5">
        <f t="shared" si="2"/>
        <v>347</v>
      </c>
      <c r="L14" s="3">
        <v>180</v>
      </c>
      <c r="M14" s="3">
        <v>167</v>
      </c>
      <c r="N14" s="26">
        <f t="shared" si="3"/>
        <v>2.5</v>
      </c>
      <c r="O14" s="1"/>
    </row>
    <row r="15" spans="1:15" ht="19.5" customHeight="1" x14ac:dyDescent="0.15">
      <c r="A15" s="20" t="s">
        <v>26</v>
      </c>
      <c r="B15" s="4"/>
      <c r="C15" s="32">
        <v>55</v>
      </c>
      <c r="D15" s="4">
        <f t="shared" si="0"/>
        <v>131</v>
      </c>
      <c r="E15" s="32">
        <v>65</v>
      </c>
      <c r="F15" s="32">
        <v>66</v>
      </c>
      <c r="G15" s="26">
        <f t="shared" si="1"/>
        <v>2.38</v>
      </c>
      <c r="H15" s="21" t="s">
        <v>69</v>
      </c>
      <c r="I15" s="24"/>
      <c r="J15" s="3">
        <v>23</v>
      </c>
      <c r="K15" s="5">
        <f t="shared" si="2"/>
        <v>63</v>
      </c>
      <c r="L15" s="3">
        <v>34</v>
      </c>
      <c r="M15" s="3">
        <v>29</v>
      </c>
      <c r="N15" s="26">
        <f t="shared" si="3"/>
        <v>2.74</v>
      </c>
      <c r="O15" s="1"/>
    </row>
    <row r="16" spans="1:15" ht="19.5" customHeight="1" x14ac:dyDescent="0.15">
      <c r="A16" s="20" t="s">
        <v>27</v>
      </c>
      <c r="B16" s="4"/>
      <c r="C16" s="32">
        <v>130</v>
      </c>
      <c r="D16" s="4">
        <f t="shared" si="0"/>
        <v>302</v>
      </c>
      <c r="E16" s="32">
        <v>138</v>
      </c>
      <c r="F16" s="32">
        <v>164</v>
      </c>
      <c r="G16" s="26">
        <f t="shared" si="1"/>
        <v>2.3199999999999998</v>
      </c>
      <c r="H16" s="21" t="s">
        <v>30</v>
      </c>
      <c r="I16" s="24"/>
      <c r="J16" s="3">
        <v>107</v>
      </c>
      <c r="K16" s="5">
        <f t="shared" si="2"/>
        <v>258</v>
      </c>
      <c r="L16" s="3">
        <v>139</v>
      </c>
      <c r="M16" s="3">
        <v>119</v>
      </c>
      <c r="N16" s="26">
        <f t="shared" si="3"/>
        <v>2.41</v>
      </c>
      <c r="O16" s="1"/>
    </row>
    <row r="17" spans="1:15" ht="19.5" customHeight="1" x14ac:dyDescent="0.15">
      <c r="A17" s="20" t="s">
        <v>28</v>
      </c>
      <c r="B17" s="4"/>
      <c r="C17" s="32">
        <v>92</v>
      </c>
      <c r="D17" s="4">
        <f t="shared" si="0"/>
        <v>177</v>
      </c>
      <c r="E17" s="32">
        <v>86</v>
      </c>
      <c r="F17" s="32">
        <v>91</v>
      </c>
      <c r="G17" s="26">
        <f t="shared" si="1"/>
        <v>1.92</v>
      </c>
      <c r="H17" s="21" t="s">
        <v>32</v>
      </c>
      <c r="I17" s="24"/>
      <c r="J17" s="3">
        <v>101</v>
      </c>
      <c r="K17" s="5">
        <f t="shared" si="2"/>
        <v>220</v>
      </c>
      <c r="L17" s="3">
        <v>110</v>
      </c>
      <c r="M17" s="3">
        <v>110</v>
      </c>
      <c r="N17" s="26">
        <f t="shared" si="3"/>
        <v>2.1800000000000002</v>
      </c>
      <c r="O17" s="1"/>
    </row>
    <row r="18" spans="1:15" ht="19.5" customHeight="1" x14ac:dyDescent="0.15">
      <c r="A18" s="20" t="s">
        <v>29</v>
      </c>
      <c r="B18" s="4">
        <v>2</v>
      </c>
      <c r="C18" s="32">
        <v>126</v>
      </c>
      <c r="D18" s="4">
        <f t="shared" si="0"/>
        <v>262</v>
      </c>
      <c r="E18" s="33">
        <v>139</v>
      </c>
      <c r="F18" s="32">
        <v>123</v>
      </c>
      <c r="G18" s="26">
        <f t="shared" si="1"/>
        <v>2.08</v>
      </c>
      <c r="H18" s="21" t="s">
        <v>33</v>
      </c>
      <c r="I18" s="24"/>
      <c r="J18" s="3">
        <v>410</v>
      </c>
      <c r="K18" s="5">
        <f t="shared" si="2"/>
        <v>929</v>
      </c>
      <c r="L18" s="3">
        <v>453</v>
      </c>
      <c r="M18" s="3">
        <v>476</v>
      </c>
      <c r="N18" s="26">
        <f t="shared" si="3"/>
        <v>2.27</v>
      </c>
      <c r="O18" s="1"/>
    </row>
    <row r="19" spans="1:15" ht="19.5" customHeight="1" x14ac:dyDescent="0.15">
      <c r="A19" s="20" t="s">
        <v>31</v>
      </c>
      <c r="B19" s="4"/>
      <c r="C19" s="32">
        <v>217</v>
      </c>
      <c r="D19" s="4">
        <f t="shared" si="0"/>
        <v>440</v>
      </c>
      <c r="E19" s="32">
        <v>211</v>
      </c>
      <c r="F19" s="32">
        <v>229</v>
      </c>
      <c r="G19" s="26">
        <f t="shared" si="1"/>
        <v>2.0299999999999998</v>
      </c>
      <c r="H19" s="21" t="s">
        <v>35</v>
      </c>
      <c r="I19" s="24">
        <v>1</v>
      </c>
      <c r="J19" s="3">
        <v>331</v>
      </c>
      <c r="K19" s="5">
        <f t="shared" si="2"/>
        <v>732</v>
      </c>
      <c r="L19" s="3">
        <v>371</v>
      </c>
      <c r="M19" s="3">
        <v>361</v>
      </c>
      <c r="N19" s="26">
        <f t="shared" si="3"/>
        <v>2.21</v>
      </c>
      <c r="O19" s="1"/>
    </row>
    <row r="20" spans="1:15" ht="19.5" customHeight="1" x14ac:dyDescent="0.15">
      <c r="A20" s="20" t="s">
        <v>68</v>
      </c>
      <c r="B20" s="4">
        <v>1</v>
      </c>
      <c r="C20" s="32">
        <v>386</v>
      </c>
      <c r="D20" s="4">
        <f t="shared" si="0"/>
        <v>906</v>
      </c>
      <c r="E20" s="32">
        <v>440</v>
      </c>
      <c r="F20" s="32">
        <v>466</v>
      </c>
      <c r="G20" s="26">
        <f t="shared" si="1"/>
        <v>2.35</v>
      </c>
      <c r="H20" s="43" t="s">
        <v>71</v>
      </c>
      <c r="I20" s="45" t="s">
        <v>2</v>
      </c>
      <c r="J20" s="46"/>
      <c r="K20" s="54" t="s">
        <v>75</v>
      </c>
      <c r="L20" s="49" t="s">
        <v>3</v>
      </c>
      <c r="M20" s="46" t="s">
        <v>4</v>
      </c>
      <c r="N20" s="52" t="s">
        <v>77</v>
      </c>
      <c r="O20" s="1"/>
    </row>
    <row r="21" spans="1:15" ht="19.5" customHeight="1" x14ac:dyDescent="0.15">
      <c r="A21" s="20" t="s">
        <v>67</v>
      </c>
      <c r="B21" s="4"/>
      <c r="C21" s="33">
        <v>464</v>
      </c>
      <c r="D21" s="4">
        <f t="shared" si="0"/>
        <v>1024</v>
      </c>
      <c r="E21" s="32">
        <v>520</v>
      </c>
      <c r="F21" s="32">
        <v>504</v>
      </c>
      <c r="G21" s="26">
        <f t="shared" si="1"/>
        <v>2.21</v>
      </c>
      <c r="H21" s="44"/>
      <c r="I21" s="47"/>
      <c r="J21" s="48"/>
      <c r="K21" s="54"/>
      <c r="L21" s="50"/>
      <c r="M21" s="51"/>
      <c r="N21" s="53"/>
      <c r="O21" s="1"/>
    </row>
    <row r="22" spans="1:15" ht="19.5" customHeight="1" x14ac:dyDescent="0.15">
      <c r="A22" s="20" t="s">
        <v>81</v>
      </c>
      <c r="B22" s="4"/>
      <c r="C22" s="32">
        <v>369</v>
      </c>
      <c r="D22" s="4">
        <f t="shared" si="0"/>
        <v>792</v>
      </c>
      <c r="E22" s="32">
        <v>369</v>
      </c>
      <c r="F22" s="32">
        <v>423</v>
      </c>
      <c r="G22" s="26">
        <f t="shared" si="1"/>
        <v>2.15</v>
      </c>
      <c r="H22" s="14" t="s">
        <v>76</v>
      </c>
      <c r="I22" s="22">
        <f>SUM(I4:I19)</f>
        <v>1</v>
      </c>
      <c r="J22" s="22">
        <f>SUM(J23:J37)</f>
        <v>4375</v>
      </c>
      <c r="K22" s="22">
        <f>SUM(K23:K37)</f>
        <v>10689</v>
      </c>
      <c r="L22" s="22">
        <f>SUM(L23:L37)</f>
        <v>5317</v>
      </c>
      <c r="M22" s="22">
        <f>SUM(M23:M37)</f>
        <v>5372</v>
      </c>
      <c r="N22" s="27">
        <f>ROUND(K22/J22,2)</f>
        <v>2.44</v>
      </c>
      <c r="O22" s="1"/>
    </row>
    <row r="23" spans="1:15" ht="19.5" customHeight="1" x14ac:dyDescent="0.15">
      <c r="A23" s="20" t="s">
        <v>34</v>
      </c>
      <c r="B23" s="4"/>
      <c r="C23" s="33">
        <v>181</v>
      </c>
      <c r="D23" s="4">
        <f t="shared" si="0"/>
        <v>427</v>
      </c>
      <c r="E23" s="32">
        <v>218</v>
      </c>
      <c r="F23" s="33">
        <v>209</v>
      </c>
      <c r="G23" s="26">
        <f t="shared" si="1"/>
        <v>2.36</v>
      </c>
      <c r="H23" s="21" t="s">
        <v>38</v>
      </c>
      <c r="I23" s="3">
        <v>2</v>
      </c>
      <c r="J23" s="33">
        <v>334</v>
      </c>
      <c r="K23" s="3">
        <f>SUM(L23:M23)</f>
        <v>810</v>
      </c>
      <c r="L23" s="3">
        <v>405</v>
      </c>
      <c r="M23" s="3">
        <v>405</v>
      </c>
      <c r="N23" s="30">
        <f>ROUND(K23/J23,2)</f>
        <v>2.4300000000000002</v>
      </c>
      <c r="O23" s="1"/>
    </row>
    <row r="24" spans="1:15" ht="19.5" customHeight="1" x14ac:dyDescent="0.15">
      <c r="A24" s="20" t="s">
        <v>36</v>
      </c>
      <c r="B24" s="4"/>
      <c r="C24" s="32">
        <v>25</v>
      </c>
      <c r="D24" s="4">
        <f t="shared" si="0"/>
        <v>65</v>
      </c>
      <c r="E24" s="32">
        <v>34</v>
      </c>
      <c r="F24" s="33">
        <v>31</v>
      </c>
      <c r="G24" s="26">
        <f t="shared" si="1"/>
        <v>2.6</v>
      </c>
      <c r="H24" s="21" t="s">
        <v>40</v>
      </c>
      <c r="I24" s="3"/>
      <c r="J24" s="32">
        <v>707</v>
      </c>
      <c r="K24" s="3">
        <f t="shared" ref="K24:K37" si="4">SUM(L24:M24)</f>
        <v>1604</v>
      </c>
      <c r="L24" s="3">
        <v>806</v>
      </c>
      <c r="M24" s="3">
        <v>798</v>
      </c>
      <c r="N24" s="30">
        <f t="shared" ref="N24:N37" si="5">ROUND(K24/J24,2)</f>
        <v>2.27</v>
      </c>
      <c r="O24" s="1"/>
    </row>
    <row r="25" spans="1:15" ht="18.75" customHeight="1" x14ac:dyDescent="0.15">
      <c r="A25" s="20" t="s">
        <v>37</v>
      </c>
      <c r="B25" s="4"/>
      <c r="C25" s="32">
        <v>184</v>
      </c>
      <c r="D25" s="4">
        <f t="shared" si="0"/>
        <v>444</v>
      </c>
      <c r="E25" s="32">
        <v>215</v>
      </c>
      <c r="F25" s="33">
        <v>229</v>
      </c>
      <c r="G25" s="26">
        <f t="shared" si="1"/>
        <v>2.41</v>
      </c>
      <c r="H25" s="21" t="s">
        <v>42</v>
      </c>
      <c r="I25" s="3"/>
      <c r="J25" s="32">
        <v>42</v>
      </c>
      <c r="K25" s="3">
        <f t="shared" si="4"/>
        <v>110</v>
      </c>
      <c r="L25" s="3">
        <v>56</v>
      </c>
      <c r="M25" s="3">
        <v>54</v>
      </c>
      <c r="N25" s="30">
        <f t="shared" si="5"/>
        <v>2.62</v>
      </c>
      <c r="O25" s="1"/>
    </row>
    <row r="26" spans="1:15" ht="19.5" customHeight="1" x14ac:dyDescent="0.15">
      <c r="A26" s="20" t="s">
        <v>39</v>
      </c>
      <c r="B26" s="4"/>
      <c r="C26" s="32">
        <v>72</v>
      </c>
      <c r="D26" s="4">
        <f t="shared" si="0"/>
        <v>187</v>
      </c>
      <c r="E26" s="32">
        <v>88</v>
      </c>
      <c r="F26" s="32">
        <v>99</v>
      </c>
      <c r="G26" s="26">
        <f t="shared" si="1"/>
        <v>2.6</v>
      </c>
      <c r="H26" s="21" t="s">
        <v>44</v>
      </c>
      <c r="I26" s="3"/>
      <c r="J26" s="32">
        <v>59</v>
      </c>
      <c r="K26" s="3">
        <f t="shared" si="4"/>
        <v>159</v>
      </c>
      <c r="L26" s="3">
        <v>81</v>
      </c>
      <c r="M26" s="3">
        <v>78</v>
      </c>
      <c r="N26" s="30">
        <f t="shared" si="5"/>
        <v>2.69</v>
      </c>
      <c r="O26" s="1"/>
    </row>
    <row r="27" spans="1:15" ht="19.5" customHeight="1" x14ac:dyDescent="0.15">
      <c r="A27" s="20" t="s">
        <v>41</v>
      </c>
      <c r="B27" s="4"/>
      <c r="C27" s="32">
        <v>87</v>
      </c>
      <c r="D27" s="4">
        <f t="shared" si="0"/>
        <v>212</v>
      </c>
      <c r="E27" s="32">
        <v>107</v>
      </c>
      <c r="F27" s="32">
        <v>105</v>
      </c>
      <c r="G27" s="26">
        <f t="shared" si="1"/>
        <v>2.44</v>
      </c>
      <c r="H27" s="21" t="s">
        <v>46</v>
      </c>
      <c r="I27" s="3">
        <v>19</v>
      </c>
      <c r="J27" s="32">
        <v>767</v>
      </c>
      <c r="K27" s="3">
        <f t="shared" si="4"/>
        <v>1964</v>
      </c>
      <c r="L27" s="3">
        <v>961</v>
      </c>
      <c r="M27" s="3">
        <v>1003</v>
      </c>
      <c r="N27" s="30">
        <f t="shared" si="5"/>
        <v>2.56</v>
      </c>
      <c r="O27" s="1"/>
    </row>
    <row r="28" spans="1:15" ht="19.5" customHeight="1" x14ac:dyDescent="0.15">
      <c r="A28" s="20" t="s">
        <v>43</v>
      </c>
      <c r="B28" s="4" t="s">
        <v>0</v>
      </c>
      <c r="C28" s="32">
        <v>74</v>
      </c>
      <c r="D28" s="4">
        <f t="shared" si="0"/>
        <v>158</v>
      </c>
      <c r="E28" s="32">
        <v>76</v>
      </c>
      <c r="F28" s="32">
        <v>82</v>
      </c>
      <c r="G28" s="26">
        <f t="shared" si="1"/>
        <v>2.14</v>
      </c>
      <c r="H28" s="21" t="s">
        <v>48</v>
      </c>
      <c r="I28" s="3">
        <v>1</v>
      </c>
      <c r="J28" s="32">
        <v>526</v>
      </c>
      <c r="K28" s="3">
        <f t="shared" si="4"/>
        <v>1380</v>
      </c>
      <c r="L28" s="3">
        <v>701</v>
      </c>
      <c r="M28" s="3">
        <v>679</v>
      </c>
      <c r="N28" s="30">
        <f t="shared" si="5"/>
        <v>2.62</v>
      </c>
      <c r="O28" s="1"/>
    </row>
    <row r="29" spans="1:15" ht="19.5" customHeight="1" x14ac:dyDescent="0.15">
      <c r="A29" s="20" t="s">
        <v>45</v>
      </c>
      <c r="B29" s="4">
        <v>1</v>
      </c>
      <c r="C29" s="32">
        <v>125</v>
      </c>
      <c r="D29" s="4">
        <f t="shared" si="0"/>
        <v>296</v>
      </c>
      <c r="E29" s="32">
        <v>149</v>
      </c>
      <c r="F29" s="32">
        <v>147</v>
      </c>
      <c r="G29" s="26">
        <f t="shared" si="1"/>
        <v>2.37</v>
      </c>
      <c r="H29" s="21" t="s">
        <v>50</v>
      </c>
      <c r="I29" s="3"/>
      <c r="J29" s="32">
        <v>71</v>
      </c>
      <c r="K29" s="3">
        <f t="shared" si="4"/>
        <v>183</v>
      </c>
      <c r="L29" s="3">
        <v>97</v>
      </c>
      <c r="M29" s="3">
        <v>86</v>
      </c>
      <c r="N29" s="30">
        <f t="shared" si="5"/>
        <v>2.58</v>
      </c>
      <c r="O29" s="1"/>
    </row>
    <row r="30" spans="1:15" ht="19.5" customHeight="1" x14ac:dyDescent="0.15">
      <c r="A30" s="20" t="s">
        <v>47</v>
      </c>
      <c r="B30" s="4"/>
      <c r="C30" s="32">
        <v>532</v>
      </c>
      <c r="D30" s="4">
        <f t="shared" si="0"/>
        <v>1214</v>
      </c>
      <c r="E30" s="32">
        <v>587</v>
      </c>
      <c r="F30" s="32">
        <v>627</v>
      </c>
      <c r="G30" s="26">
        <f t="shared" si="1"/>
        <v>2.2799999999999998</v>
      </c>
      <c r="H30" s="21" t="s">
        <v>52</v>
      </c>
      <c r="I30" s="3">
        <v>2</v>
      </c>
      <c r="J30" s="33">
        <v>526</v>
      </c>
      <c r="K30" s="3">
        <f t="shared" si="4"/>
        <v>1207</v>
      </c>
      <c r="L30" s="3">
        <v>580</v>
      </c>
      <c r="M30" s="3">
        <v>627</v>
      </c>
      <c r="N30" s="30">
        <f t="shared" si="5"/>
        <v>2.29</v>
      </c>
      <c r="O30" s="1"/>
    </row>
    <row r="31" spans="1:15" ht="19.5" customHeight="1" x14ac:dyDescent="0.15">
      <c r="A31" s="20" t="s">
        <v>49</v>
      </c>
      <c r="B31" s="4">
        <v>3</v>
      </c>
      <c r="C31" s="32">
        <v>309</v>
      </c>
      <c r="D31" s="4">
        <f t="shared" si="0"/>
        <v>676</v>
      </c>
      <c r="E31" s="32">
        <v>309</v>
      </c>
      <c r="F31" s="32">
        <v>367</v>
      </c>
      <c r="G31" s="26">
        <f t="shared" si="1"/>
        <v>2.19</v>
      </c>
      <c r="H31" s="21" t="s">
        <v>54</v>
      </c>
      <c r="I31" s="3">
        <v>1</v>
      </c>
      <c r="J31" s="40">
        <v>554</v>
      </c>
      <c r="K31" s="3">
        <f t="shared" si="4"/>
        <v>1283</v>
      </c>
      <c r="L31" s="3">
        <v>657</v>
      </c>
      <c r="M31" s="3">
        <v>626</v>
      </c>
      <c r="N31" s="30">
        <f t="shared" si="5"/>
        <v>2.3199999999999998</v>
      </c>
      <c r="O31" s="1"/>
    </row>
    <row r="32" spans="1:15" ht="19.5" customHeight="1" x14ac:dyDescent="0.15">
      <c r="A32" s="20" t="s">
        <v>51</v>
      </c>
      <c r="B32" s="4"/>
      <c r="C32" s="32">
        <v>272</v>
      </c>
      <c r="D32" s="4">
        <f t="shared" si="0"/>
        <v>653</v>
      </c>
      <c r="E32" s="32">
        <v>315</v>
      </c>
      <c r="F32" s="32">
        <v>338</v>
      </c>
      <c r="G32" s="26">
        <f t="shared" si="1"/>
        <v>2.4</v>
      </c>
      <c r="H32" s="21" t="s">
        <v>56</v>
      </c>
      <c r="I32" s="3"/>
      <c r="J32" s="32">
        <v>376</v>
      </c>
      <c r="K32" s="3">
        <f t="shared" si="4"/>
        <v>890</v>
      </c>
      <c r="L32" s="3">
        <v>434</v>
      </c>
      <c r="M32" s="3">
        <v>456</v>
      </c>
      <c r="N32" s="30">
        <f t="shared" si="5"/>
        <v>2.37</v>
      </c>
      <c r="O32" s="1"/>
    </row>
    <row r="33" spans="1:15" ht="18.75" customHeight="1" x14ac:dyDescent="0.15">
      <c r="A33" s="20" t="s">
        <v>53</v>
      </c>
      <c r="B33" s="4"/>
      <c r="C33" s="33">
        <v>80</v>
      </c>
      <c r="D33" s="4">
        <f t="shared" si="0"/>
        <v>181</v>
      </c>
      <c r="E33" s="32">
        <v>85</v>
      </c>
      <c r="F33" s="32">
        <v>96</v>
      </c>
      <c r="G33" s="26">
        <f t="shared" si="1"/>
        <v>2.2599999999999998</v>
      </c>
      <c r="H33" s="21" t="s">
        <v>57</v>
      </c>
      <c r="I33" s="3"/>
      <c r="J33" s="32">
        <v>65</v>
      </c>
      <c r="K33" s="3">
        <f t="shared" si="4"/>
        <v>155</v>
      </c>
      <c r="L33" s="3">
        <v>79</v>
      </c>
      <c r="M33" s="3">
        <v>76</v>
      </c>
      <c r="N33" s="30">
        <f t="shared" si="5"/>
        <v>2.38</v>
      </c>
      <c r="O33" s="1"/>
    </row>
    <row r="34" spans="1:15" ht="19.5" customHeight="1" x14ac:dyDescent="0.15">
      <c r="A34" s="20" t="s">
        <v>55</v>
      </c>
      <c r="B34" s="4"/>
      <c r="C34" s="32">
        <v>127</v>
      </c>
      <c r="D34" s="4">
        <f t="shared" si="0"/>
        <v>308</v>
      </c>
      <c r="E34" s="32">
        <v>152</v>
      </c>
      <c r="F34" s="32">
        <v>156</v>
      </c>
      <c r="G34" s="26">
        <f t="shared" si="1"/>
        <v>2.4300000000000002</v>
      </c>
      <c r="H34" s="21" t="s">
        <v>58</v>
      </c>
      <c r="I34" s="3"/>
      <c r="J34" s="32">
        <v>222</v>
      </c>
      <c r="K34" s="3">
        <f t="shared" si="4"/>
        <v>586</v>
      </c>
      <c r="L34" s="3">
        <v>278</v>
      </c>
      <c r="M34" s="3">
        <v>308</v>
      </c>
      <c r="N34" s="30">
        <f t="shared" si="5"/>
        <v>2.64</v>
      </c>
      <c r="O34" s="1"/>
    </row>
    <row r="35" spans="1:15" ht="19.5" customHeight="1" x14ac:dyDescent="0.15">
      <c r="A35" s="43" t="s">
        <v>71</v>
      </c>
      <c r="B35" s="45" t="s">
        <v>2</v>
      </c>
      <c r="C35" s="46"/>
      <c r="D35" s="49" t="s">
        <v>75</v>
      </c>
      <c r="E35" s="49" t="s">
        <v>3</v>
      </c>
      <c r="F35" s="46" t="s">
        <v>4</v>
      </c>
      <c r="G35" s="52" t="s">
        <v>79</v>
      </c>
      <c r="H35" s="21" t="s">
        <v>59</v>
      </c>
      <c r="I35" s="3"/>
      <c r="J35" s="32">
        <v>56</v>
      </c>
      <c r="K35" s="3">
        <f t="shared" si="4"/>
        <v>155</v>
      </c>
      <c r="L35" s="3">
        <v>81</v>
      </c>
      <c r="M35" s="3">
        <v>74</v>
      </c>
      <c r="N35" s="30">
        <f t="shared" si="5"/>
        <v>2.77</v>
      </c>
      <c r="O35" s="1"/>
    </row>
    <row r="36" spans="1:15" ht="19.5" customHeight="1" x14ac:dyDescent="0.15">
      <c r="A36" s="44"/>
      <c r="B36" s="47"/>
      <c r="C36" s="48"/>
      <c r="D36" s="50"/>
      <c r="E36" s="50"/>
      <c r="F36" s="51"/>
      <c r="G36" s="53"/>
      <c r="H36" s="21" t="s">
        <v>60</v>
      </c>
      <c r="I36" s="3"/>
      <c r="J36" s="32">
        <v>24</v>
      </c>
      <c r="K36" s="3">
        <f t="shared" si="4"/>
        <v>74</v>
      </c>
      <c r="L36" s="3">
        <v>37</v>
      </c>
      <c r="M36" s="3">
        <v>37</v>
      </c>
      <c r="N36" s="30">
        <f t="shared" si="5"/>
        <v>3.08</v>
      </c>
      <c r="O36" s="1"/>
    </row>
    <row r="37" spans="1:15" ht="20.25" customHeight="1" x14ac:dyDescent="0.15">
      <c r="A37" s="14" t="s">
        <v>74</v>
      </c>
      <c r="B37" s="23">
        <f>SUM(B4:B34)</f>
        <v>106</v>
      </c>
      <c r="C37" s="23">
        <f>SUM(C38:C43)</f>
        <v>808</v>
      </c>
      <c r="D37" s="23">
        <f>SUM(D38:D43)</f>
        <v>1905</v>
      </c>
      <c r="E37" s="23">
        <f>SUM(E38:E43)</f>
        <v>951</v>
      </c>
      <c r="F37" s="23">
        <f>SUM(F38:F43)</f>
        <v>954</v>
      </c>
      <c r="G37" s="27">
        <f>ROUND(D37/C37,2)</f>
        <v>2.36</v>
      </c>
      <c r="H37" s="21" t="s">
        <v>61</v>
      </c>
      <c r="I37" s="3"/>
      <c r="J37" s="32">
        <v>46</v>
      </c>
      <c r="K37" s="3">
        <f t="shared" si="4"/>
        <v>129</v>
      </c>
      <c r="L37" s="3">
        <v>64</v>
      </c>
      <c r="M37" s="3">
        <v>65</v>
      </c>
      <c r="N37" s="30">
        <f t="shared" si="5"/>
        <v>2.8</v>
      </c>
      <c r="O37" s="1"/>
    </row>
    <row r="38" spans="1:15" ht="19.5" customHeight="1" x14ac:dyDescent="0.15">
      <c r="A38" s="20" t="s">
        <v>1</v>
      </c>
      <c r="B38" s="4"/>
      <c r="C38" s="32">
        <v>125</v>
      </c>
      <c r="D38" s="4">
        <f t="shared" ref="D38:D43" si="6">E38+F38</f>
        <v>280</v>
      </c>
      <c r="E38" s="32">
        <v>149</v>
      </c>
      <c r="F38" s="32">
        <v>131</v>
      </c>
      <c r="G38" s="28">
        <f t="shared" ref="G38:G43" si="7">ROUND(D38/C38,2)</f>
        <v>2.2400000000000002</v>
      </c>
      <c r="H38" s="6"/>
      <c r="I38" s="7"/>
      <c r="J38" s="7"/>
      <c r="K38" s="7"/>
      <c r="L38" s="7"/>
      <c r="M38" s="7"/>
      <c r="N38" s="31"/>
      <c r="O38" s="1"/>
    </row>
    <row r="39" spans="1:15" ht="19.5" customHeight="1" x14ac:dyDescent="0.15">
      <c r="A39" s="20" t="s">
        <v>70</v>
      </c>
      <c r="B39" s="4"/>
      <c r="C39" s="32">
        <v>88</v>
      </c>
      <c r="D39" s="4">
        <f t="shared" si="6"/>
        <v>233</v>
      </c>
      <c r="E39" s="32">
        <v>112</v>
      </c>
      <c r="F39" s="32">
        <v>121</v>
      </c>
      <c r="G39" s="28">
        <f t="shared" si="7"/>
        <v>2.65</v>
      </c>
      <c r="H39" s="11"/>
      <c r="I39" s="41"/>
      <c r="J39" s="12"/>
      <c r="K39" s="12"/>
      <c r="L39" s="6"/>
      <c r="M39" s="6"/>
      <c r="N39" s="31"/>
      <c r="O39" s="1"/>
    </row>
    <row r="40" spans="1:15" ht="19.5" customHeight="1" x14ac:dyDescent="0.15">
      <c r="A40" s="20" t="s">
        <v>62</v>
      </c>
      <c r="B40" s="4"/>
      <c r="C40" s="32">
        <v>202</v>
      </c>
      <c r="D40" s="4">
        <f t="shared" si="6"/>
        <v>465</v>
      </c>
      <c r="E40" s="32">
        <v>234</v>
      </c>
      <c r="F40" s="32">
        <v>231</v>
      </c>
      <c r="G40" s="28">
        <f t="shared" si="7"/>
        <v>2.2999999999999998</v>
      </c>
      <c r="H40" s="39" t="s">
        <v>75</v>
      </c>
      <c r="I40" s="41"/>
      <c r="J40" s="42" t="s">
        <v>90</v>
      </c>
      <c r="K40" s="42"/>
      <c r="L40" s="8"/>
      <c r="M40" s="8"/>
      <c r="N40" s="31"/>
      <c r="O40" s="1"/>
    </row>
    <row r="41" spans="1:15" ht="19.5" customHeight="1" x14ac:dyDescent="0.15">
      <c r="A41" s="20" t="s">
        <v>63</v>
      </c>
      <c r="B41" s="4"/>
      <c r="C41" s="33">
        <v>223</v>
      </c>
      <c r="D41" s="4">
        <f t="shared" si="6"/>
        <v>514</v>
      </c>
      <c r="E41" s="32">
        <v>248</v>
      </c>
      <c r="F41" s="32">
        <v>266</v>
      </c>
      <c r="G41" s="28">
        <f t="shared" si="7"/>
        <v>2.2999999999999998</v>
      </c>
      <c r="H41" s="39"/>
      <c r="I41" s="41"/>
      <c r="J41" s="13"/>
      <c r="K41" s="13"/>
      <c r="L41" s="13"/>
      <c r="M41" s="13"/>
      <c r="N41" s="31"/>
      <c r="O41" s="1"/>
    </row>
    <row r="42" spans="1:15" ht="19.5" customHeight="1" x14ac:dyDescent="0.15">
      <c r="A42" s="20" t="s">
        <v>64</v>
      </c>
      <c r="B42" s="4"/>
      <c r="C42" s="32">
        <v>84</v>
      </c>
      <c r="D42" s="4">
        <f t="shared" si="6"/>
        <v>186</v>
      </c>
      <c r="E42" s="32">
        <v>95</v>
      </c>
      <c r="F42" s="32">
        <v>91</v>
      </c>
      <c r="G42" s="28">
        <f t="shared" si="7"/>
        <v>2.21</v>
      </c>
      <c r="H42" s="39" t="s">
        <v>78</v>
      </c>
      <c r="I42" s="41"/>
      <c r="J42" s="42" t="s">
        <v>91</v>
      </c>
      <c r="K42" s="42"/>
      <c r="L42" s="42"/>
      <c r="M42" s="42"/>
      <c r="N42" s="31"/>
      <c r="O42" s="1"/>
    </row>
    <row r="43" spans="1:15" ht="19.5" customHeight="1" x14ac:dyDescent="0.15">
      <c r="A43" s="20" t="s">
        <v>65</v>
      </c>
      <c r="B43" s="4"/>
      <c r="C43" s="32">
        <v>86</v>
      </c>
      <c r="D43" s="4">
        <f t="shared" si="6"/>
        <v>227</v>
      </c>
      <c r="E43" s="32">
        <v>113</v>
      </c>
      <c r="F43" s="32">
        <v>114</v>
      </c>
      <c r="G43" s="28">
        <f t="shared" si="7"/>
        <v>2.64</v>
      </c>
      <c r="H43" s="6"/>
      <c r="I43" s="8"/>
      <c r="J43" s="8"/>
      <c r="K43" s="8"/>
      <c r="L43" s="8"/>
      <c r="M43" s="8"/>
      <c r="N43" s="31"/>
      <c r="O43" s="1"/>
    </row>
    <row r="44" spans="1:15" ht="19.5" customHeight="1" x14ac:dyDescent="0.15">
      <c r="H44" s="6"/>
      <c r="I44" s="8"/>
      <c r="J44" s="8"/>
      <c r="K44" s="8"/>
      <c r="L44" s="8"/>
      <c r="M44" s="8"/>
      <c r="N44" s="31"/>
      <c r="O44" s="1"/>
    </row>
    <row r="45" spans="1:15" ht="19.5" customHeight="1" x14ac:dyDescent="0.15">
      <c r="H45" s="9"/>
      <c r="I45" s="10"/>
      <c r="J45" s="10"/>
      <c r="K45" s="10"/>
      <c r="L45" s="10"/>
      <c r="M45" s="10"/>
      <c r="N45" s="31"/>
      <c r="O45" s="1"/>
    </row>
    <row r="46" spans="1:15" ht="19.5" customHeight="1" x14ac:dyDescent="0.15">
      <c r="O46" s="1"/>
    </row>
  </sheetData>
  <mergeCells count="28">
    <mergeCell ref="I39:I40"/>
    <mergeCell ref="J40:K40"/>
    <mergeCell ref="I41:I42"/>
    <mergeCell ref="J42:M42"/>
    <mergeCell ref="A35:A36"/>
    <mergeCell ref="B35:C36"/>
    <mergeCell ref="D35:D36"/>
    <mergeCell ref="E35:E36"/>
    <mergeCell ref="F35:F36"/>
    <mergeCell ref="G35:G36"/>
    <mergeCell ref="H20:H21"/>
    <mergeCell ref="I20:J21"/>
    <mergeCell ref="K20:K21"/>
    <mergeCell ref="L20:L21"/>
    <mergeCell ref="M20:M21"/>
    <mergeCell ref="N20:N21"/>
    <mergeCell ref="H1:H2"/>
    <mergeCell ref="I1:J2"/>
    <mergeCell ref="K1:K2"/>
    <mergeCell ref="L1:L2"/>
    <mergeCell ref="M1:M2"/>
    <mergeCell ref="N1:N2"/>
    <mergeCell ref="A1:A2"/>
    <mergeCell ref="B1:C2"/>
    <mergeCell ref="D1:D2"/>
    <mergeCell ref="E1:E2"/>
    <mergeCell ref="F1:F2"/>
    <mergeCell ref="G1:G2"/>
  </mergeCells>
  <phoneticPr fontId="2"/>
  <pageMargins left="0.78740157480314965" right="0.59055118110236227" top="0.78740157480314965" bottom="0.43307086614173229" header="0.47244094488188981" footer="0.31496062992125984"/>
  <pageSetup paperSize="9" scale="79" orientation="portrait" horizontalDpi="300" verticalDpi="300" r:id="rId1"/>
  <headerFooter alignWithMargins="0">
    <oddHeader>&amp;L&amp;16住民基本台帳による行政区別人口及び世帯数　（令和8年8月31日現在）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R８.4</vt:lpstr>
      <vt:lpstr>R８.5</vt:lpstr>
      <vt:lpstr>R８.6</vt:lpstr>
      <vt:lpstr>R８.７</vt:lpstr>
      <vt:lpstr>R８.8 </vt:lpstr>
      <vt:lpstr>R８.4!Print_Area</vt:lpstr>
      <vt:lpstr>R８.5!Print_Area</vt:lpstr>
      <vt:lpstr>R８.6!Print_Area</vt:lpstr>
      <vt:lpstr>R８.７!Print_Area</vt:lpstr>
      <vt:lpstr>'R８.8 '!Print_Area</vt:lpstr>
    </vt:vector>
  </TitlesOfParts>
  <Company>亘理町役場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町民課</dc:creator>
  <cp:lastModifiedBy>kikaku006</cp:lastModifiedBy>
  <cp:lastPrinted>2024-02-27T07:22:34Z</cp:lastPrinted>
  <dcterms:created xsi:type="dcterms:W3CDTF">1998-10-22T06:19:22Z</dcterms:created>
  <dcterms:modified xsi:type="dcterms:W3CDTF">2026-09-03T07:22:36Z</dcterms:modified>
</cp:coreProperties>
</file>