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8.4" sheetId="34" r:id="rId1"/>
  </sheets>
  <definedNames>
    <definedName name="_xlnm.Print_Area" localSheetId="0">'28.4'!$A$1:$N$46</definedName>
  </definedNames>
  <calcPr calcId="162913"/>
</workbook>
</file>

<file path=xl/calcChain.xml><?xml version="1.0" encoding="utf-8"?>
<calcChain xmlns="http://schemas.openxmlformats.org/spreadsheetml/2006/main">
  <c r="D43" i="34" l="1"/>
  <c r="G43" i="34" s="1"/>
  <c r="D42" i="34"/>
  <c r="G42" i="34" s="1"/>
  <c r="D41" i="34"/>
  <c r="G41" i="34" s="1"/>
  <c r="D40" i="34"/>
  <c r="G40" i="34" s="1"/>
  <c r="D39" i="34"/>
  <c r="G39" i="34" s="1"/>
  <c r="D38" i="34"/>
  <c r="F37" i="34"/>
  <c r="E37" i="34"/>
  <c r="C37" i="34"/>
  <c r="B37" i="34"/>
  <c r="K37" i="34"/>
  <c r="N37" i="34" s="1"/>
  <c r="K36" i="34"/>
  <c r="N36" i="34" s="1"/>
  <c r="K35" i="34"/>
  <c r="N35" i="34" s="1"/>
  <c r="K34" i="34"/>
  <c r="N34" i="34" s="1"/>
  <c r="K33" i="34"/>
  <c r="N33" i="34" s="1"/>
  <c r="D34" i="34"/>
  <c r="G34" i="34" s="1"/>
  <c r="K32" i="34"/>
  <c r="N32" i="34" s="1"/>
  <c r="D33" i="34"/>
  <c r="G33" i="34" s="1"/>
  <c r="K31" i="34"/>
  <c r="N31" i="34" s="1"/>
  <c r="D32" i="34"/>
  <c r="G32" i="34" s="1"/>
  <c r="K30" i="34"/>
  <c r="N30" i="34" s="1"/>
  <c r="D31" i="34"/>
  <c r="G31" i="34" s="1"/>
  <c r="K29" i="34"/>
  <c r="N29" i="34" s="1"/>
  <c r="D30" i="34"/>
  <c r="G30" i="34" s="1"/>
  <c r="K28" i="34"/>
  <c r="N28" i="34" s="1"/>
  <c r="D29" i="34"/>
  <c r="G29" i="34" s="1"/>
  <c r="K27" i="34"/>
  <c r="N27" i="34" s="1"/>
  <c r="D28" i="34"/>
  <c r="G28" i="34" s="1"/>
  <c r="K26" i="34"/>
  <c r="N26" i="34" s="1"/>
  <c r="D27" i="34"/>
  <c r="G27" i="34" s="1"/>
  <c r="K25" i="34"/>
  <c r="N25" i="34" s="1"/>
  <c r="D26" i="34"/>
  <c r="G26" i="34" s="1"/>
  <c r="K24" i="34"/>
  <c r="N24" i="34" s="1"/>
  <c r="D25" i="34"/>
  <c r="G25" i="34" s="1"/>
  <c r="K23" i="34"/>
  <c r="N23" i="34" s="1"/>
  <c r="D24" i="34"/>
  <c r="G24" i="34" s="1"/>
  <c r="M22" i="34"/>
  <c r="L22" i="34"/>
  <c r="J22" i="34"/>
  <c r="I22" i="34"/>
  <c r="D23" i="34"/>
  <c r="G23" i="34" s="1"/>
  <c r="D22" i="34"/>
  <c r="G22" i="34" s="1"/>
  <c r="D21" i="34"/>
  <c r="G21" i="34" s="1"/>
  <c r="D20" i="34"/>
  <c r="G20" i="34" s="1"/>
  <c r="K19" i="34"/>
  <c r="N19" i="34" s="1"/>
  <c r="D19" i="34"/>
  <c r="G19" i="34" s="1"/>
  <c r="K18" i="34"/>
  <c r="N18" i="34" s="1"/>
  <c r="D18" i="34"/>
  <c r="G18" i="34" s="1"/>
  <c r="K17" i="34"/>
  <c r="N17" i="34" s="1"/>
  <c r="D17" i="34"/>
  <c r="G17" i="34" s="1"/>
  <c r="K16" i="34"/>
  <c r="N16" i="34" s="1"/>
  <c r="D16" i="34"/>
  <c r="G16" i="34" s="1"/>
  <c r="K15" i="34"/>
  <c r="N15" i="34" s="1"/>
  <c r="D15" i="34"/>
  <c r="G15" i="34" s="1"/>
  <c r="K14" i="34"/>
  <c r="N14" i="34" s="1"/>
  <c r="D14" i="34"/>
  <c r="G14" i="34" s="1"/>
  <c r="K13" i="34"/>
  <c r="N13" i="34" s="1"/>
  <c r="D13" i="34"/>
  <c r="G13" i="34" s="1"/>
  <c r="K12" i="34"/>
  <c r="N12" i="34" s="1"/>
  <c r="D12" i="34"/>
  <c r="G12" i="34" s="1"/>
  <c r="K11" i="34"/>
  <c r="N11" i="34" s="1"/>
  <c r="D11" i="34"/>
  <c r="G11" i="34" s="1"/>
  <c r="K10" i="34"/>
  <c r="N10" i="34" s="1"/>
  <c r="D10" i="34"/>
  <c r="G10" i="34" s="1"/>
  <c r="K9" i="34"/>
  <c r="N9" i="34" s="1"/>
  <c r="D9" i="34"/>
  <c r="G9" i="34" s="1"/>
  <c r="K8" i="34"/>
  <c r="N8" i="34" s="1"/>
  <c r="D8" i="34"/>
  <c r="G8" i="34" s="1"/>
  <c r="K7" i="34"/>
  <c r="N7" i="34" s="1"/>
  <c r="D7" i="34"/>
  <c r="G7" i="34" s="1"/>
  <c r="K6" i="34"/>
  <c r="N6" i="34" s="1"/>
  <c r="D6" i="34"/>
  <c r="G6" i="34" s="1"/>
  <c r="K5" i="34"/>
  <c r="N5" i="34" s="1"/>
  <c r="D5" i="34"/>
  <c r="G5" i="34" s="1"/>
  <c r="K4" i="34"/>
  <c r="N4" i="34" s="1"/>
  <c r="D4" i="34"/>
  <c r="G4" i="34" s="1"/>
  <c r="M3" i="34"/>
  <c r="L3" i="34"/>
  <c r="J3" i="34"/>
  <c r="F3" i="34"/>
  <c r="E3" i="34"/>
  <c r="C3" i="34"/>
  <c r="K22" i="34" l="1"/>
  <c r="N22" i="34" s="1"/>
  <c r="K3" i="34"/>
  <c r="N3" i="34" s="1"/>
  <c r="D37" i="34"/>
  <c r="G37" i="34" s="1"/>
  <c r="G38" i="34"/>
  <c r="D3" i="34"/>
  <c r="G3" i="34" s="1"/>
</calcChain>
</file>

<file path=xl/sharedStrings.xml><?xml version="1.0" encoding="utf-8"?>
<sst xmlns="http://schemas.openxmlformats.org/spreadsheetml/2006/main" count="102" uniqueCount="84">
  <si>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</si>
  <si>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</si>
  <si>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</si>
  <si>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</si>
  <si>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</si>
  <si>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</si>
  <si>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</si>
  <si>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</si>
  <si>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</si>
  <si>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</si>
  <si>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</si>
  <si>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</si>
  <si>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</si>
  <si>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</si>
  <si>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</si>
  <si>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</si>
  <si>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</si>
  <si>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</si>
  <si>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</si>
  <si>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</si>
  <si>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</si>
  <si>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</si>
  <si>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</si>
  <si>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</si>
  <si>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</si>
  <si>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</si>
  <si>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</si>
  <si>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</si>
  <si>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</si>
  <si>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</si>
  <si>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</si>
  <si>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</si>
  <si>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</si>
  <si>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</si>
  <si>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</si>
  <si>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</si>
  <si>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</si>
  <si>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</si>
  <si>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</si>
  <si>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</si>
  <si>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</si>
  <si>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</si>
  <si>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</si>
  <si>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</si>
  <si>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</si>
  <si>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</si>
  <si>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</si>
  <si>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</si>
  <si>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</si>
  <si>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</si>
  <si>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</si>
  <si>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</si>
  <si>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</si>
  <si>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</si>
  <si>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</si>
  <si>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</si>
  <si>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</si>
  <si>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</si>
  <si>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</si>
  <si>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</si>
  <si>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</si>
  <si>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</si>
  <si>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</si>
  <si>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</si>
  <si>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</si>
  <si>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</si>
  <si>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</si>
  <si>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</si>
  <si>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</si>
  <si>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</si>
  <si>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</si>
  <si>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</si>
  <si>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</si>
  <si>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</si>
  <si>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</si>
  <si>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</si>
  <si>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</si>
  <si>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</si>
  <si>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</si>
  <si>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</si>
  <si>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</si>
  <si>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下茨田中</t>
    <rPh sb="0" eb="3">
      <t>シモバラダ</t>
    </rPh>
    <rPh sb="3" eb="4">
      <t>ナカ</t>
    </rPh>
    <phoneticPr fontId="2"/>
  </si>
  <si>
    <t>33,403人</t>
    <rPh sb="6" eb="7">
      <t>ヒト</t>
    </rPh>
    <phoneticPr fontId="2"/>
  </si>
  <si>
    <t>12,869世帯（令和3年4月30日時点）</t>
    <rPh sb="6" eb="8">
      <t>セタイ</t>
    </rPh>
    <rPh sb="9" eb="11">
      <t>レイワ</t>
    </rPh>
    <rPh sb="12" eb="13">
      <t>ネン</t>
    </rPh>
    <rPh sb="14" eb="15">
      <t>ガツ</t>
    </rPh>
    <rPh sb="17" eb="18">
      <t>ヒ</t>
    </rPh>
    <rPh sb="18" eb="2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</si>
</sst>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zoomScaleSheetLayoutView="85" workbookViewId="0">
      <selection activeCell="J42" sqref="J42:M42"/>
    </sheetView>
  </sheetViews>
  <sheetFormatPr defaultRowHeight="13.5" x14ac:dyDescent="0.15"/>
  <cols>
    <col min="1" max="1" width="11.25" customWidth="1"/>
    <col min="2" max="2" width="0.25" hidden="1" customWidth="1"/>
    <col min="3" max="4" width="8.75" style="2" customWidth="1"/>
    <col min="5" max="6" width="8.625" customWidth="1"/>
    <col min="7" max="7" width="9.25" style="30" customWidth="1"/>
    <col min="8" max="8" width="11.625" customWidth="1"/>
    <col min="9" max="9" width="9" hidden="1" customWidth="1"/>
    <col min="10" max="11" width="9.125" customWidth="1"/>
    <col min="12" max="12" width="8.75" customWidth="1"/>
    <col min="13" max="13" width="9.125" customWidth="1"/>
    <col min="14" max="14" width="9.25" style="30" customWidth="1"/>
    <col min="15" max="15" width="0.375" customWidth="1"/>
  </cols>
  <sheetData>
    <row r="1" spans="1:15" ht="19.5" customHeight="1" x14ac:dyDescent="0.15">
      <c r="A1" s="36" t="s">
        <v>71</v>
      </c>
      <c r="B1" s="38" t="s">
        <v>2</v>
      </c>
      <c r="C1" s="39"/>
      <c r="D1" s="42" t="s">
        <v>75</v>
      </c>
      <c r="E1" s="42" t="s">
        <v>3</v>
      </c>
      <c r="F1" s="39" t="s">
        <v>4</v>
      </c>
      <c r="G1" s="34" t="s">
        <v>80</v>
      </c>
      <c r="H1" s="36" t="s">
        <v>71</v>
      </c>
      <c r="I1" s="38" t="s">
        <v>2</v>
      </c>
      <c r="J1" s="39"/>
      <c r="K1" s="45" t="s">
        <v>75</v>
      </c>
      <c r="L1" s="42" t="s">
        <v>3</v>
      </c>
      <c r="M1" s="39" t="s">
        <v>4</v>
      </c>
      <c r="N1" s="34" t="s">
        <v>79</v>
      </c>
      <c r="O1" s="2"/>
    </row>
    <row r="2" spans="1:15" ht="19.5" customHeight="1" x14ac:dyDescent="0.15">
      <c r="A2" s="37"/>
      <c r="B2" s="40"/>
      <c r="C2" s="41"/>
      <c r="D2" s="43"/>
      <c r="E2" s="43"/>
      <c r="F2" s="44"/>
      <c r="G2" s="35"/>
      <c r="H2" s="37"/>
      <c r="I2" s="40"/>
      <c r="J2" s="41"/>
      <c r="K2" s="45"/>
      <c r="L2" s="43"/>
      <c r="M2" s="44"/>
      <c r="N2" s="35"/>
      <c r="O2" s="1"/>
    </row>
    <row r="3" spans="1:15" ht="19.5" customHeight="1" x14ac:dyDescent="0.15">
      <c r="A3" s="15" t="s">
        <v>72</v>
      </c>
      <c r="B3" s="16"/>
      <c r="C3" s="17">
        <f>SUM(C4:C34)</f>
        <v>5825</v>
      </c>
      <c r="D3" s="18">
        <f>SUM(E3+F3)</f>
        <v>14598</v>
      </c>
      <c r="E3" s="19">
        <f>SUM(E4:E34)</f>
        <v>7085</v>
      </c>
      <c r="F3" s="19">
        <f>SUM(F4:F34)</f>
        <v>7513</v>
      </c>
      <c r="G3" s="26">
        <f>ROUND(D3/C3,2)</f>
        <v>2.5099999999999998</v>
      </c>
      <c r="H3" s="20" t="s">
        <v>73</v>
      </c>
      <c r="I3" s="16"/>
      <c r="J3" s="17">
        <f>SUM(J4:J19)</f>
        <v>2359</v>
      </c>
      <c r="K3" s="19">
        <f>SUM(K4:K19)</f>
        <v>6123</v>
      </c>
      <c r="L3" s="19">
        <f>SUM(L4:L19)</f>
        <v>3038</v>
      </c>
      <c r="M3" s="19">
        <f>SUM(M4:M19)</f>
        <v>3085</v>
      </c>
      <c r="N3" s="26">
        <f>ROUND(K3/J3,2)</f>
        <v>2.6</v>
      </c>
      <c r="O3" s="1"/>
    </row>
    <row r="4" spans="1:15" ht="19.5" customHeight="1" x14ac:dyDescent="0.15">
      <c r="A4" s="21" t="s">
        <v>5</v>
      </c>
      <c r="B4" s="4">
        <v>99</v>
      </c>
      <c r="C4" s="4">
        <v>120</v>
      </c>
      <c r="D4" s="4">
        <f>E4+F4</f>
        <v>340</v>
      </c>
      <c r="E4" s="4">
        <v>173</v>
      </c>
      <c r="F4" s="4">
        <v>167</v>
      </c>
      <c r="G4" s="27">
        <f>ROUND(D4/C4,2)</f>
        <v>2.83</v>
      </c>
      <c r="H4" s="22" t="s">
        <v>6</v>
      </c>
      <c r="I4" s="25"/>
      <c r="J4" s="3">
        <v>29</v>
      </c>
      <c r="K4" s="5">
        <f>SUM(L4:M4)</f>
        <v>83</v>
      </c>
      <c r="L4" s="3">
        <v>38</v>
      </c>
      <c r="M4" s="3">
        <v>45</v>
      </c>
      <c r="N4" s="27">
        <f>ROUND(K4/J4,2)</f>
        <v>2.86</v>
      </c>
      <c r="O4" s="1"/>
    </row>
    <row r="5" spans="1:15" ht="19.5" customHeight="1" x14ac:dyDescent="0.15">
      <c r="A5" s="21" t="s">
        <v>7</v>
      </c>
      <c r="B5" s="4"/>
      <c r="C5" s="4">
        <v>137</v>
      </c>
      <c r="D5" s="4">
        <f t="shared" ref="D5:D34" si="0">E5+F5</f>
        <v>353</v>
      </c>
      <c r="E5" s="4">
        <v>176</v>
      </c>
      <c r="F5" s="4">
        <v>177</v>
      </c>
      <c r="G5" s="27">
        <f t="shared" ref="G5:G34" si="1">ROUND(D5/C5,2)</f>
        <v>2.58</v>
      </c>
      <c r="H5" s="22" t="s">
        <v>8</v>
      </c>
      <c r="I5" s="25"/>
      <c r="J5" s="3">
        <v>60</v>
      </c>
      <c r="K5" s="5">
        <f t="shared" ref="K5:K19" si="2">SUM(L5:M5)</f>
        <v>172</v>
      </c>
      <c r="L5" s="3">
        <v>86</v>
      </c>
      <c r="M5" s="3">
        <v>86</v>
      </c>
      <c r="N5" s="27">
        <f t="shared" ref="N5:N19" si="3">ROUND(K5/J5,2)</f>
        <v>2.87</v>
      </c>
      <c r="O5" s="1"/>
    </row>
    <row r="6" spans="1:15" ht="19.5" customHeight="1" x14ac:dyDescent="0.15">
      <c r="A6" s="21" t="s">
        <v>9</v>
      </c>
      <c r="B6" s="4"/>
      <c r="C6" s="4">
        <v>174</v>
      </c>
      <c r="D6" s="4">
        <f t="shared" si="0"/>
        <v>469</v>
      </c>
      <c r="E6" s="4">
        <v>236</v>
      </c>
      <c r="F6" s="4">
        <v>233</v>
      </c>
      <c r="G6" s="27">
        <f t="shared" si="1"/>
        <v>2.7</v>
      </c>
      <c r="H6" s="22" t="s">
        <v>10</v>
      </c>
      <c r="I6" s="25"/>
      <c r="J6" s="3">
        <v>362</v>
      </c>
      <c r="K6" s="5">
        <f t="shared" si="2"/>
        <v>847</v>
      </c>
      <c r="L6" s="3">
        <v>419</v>
      </c>
      <c r="M6" s="3">
        <v>428</v>
      </c>
      <c r="N6" s="27">
        <f t="shared" si="3"/>
        <v>2.34</v>
      </c>
      <c r="O6" s="1"/>
    </row>
    <row r="7" spans="1:15" ht="19.5" customHeight="1" x14ac:dyDescent="0.15">
      <c r="A7" s="21" t="s">
        <v>11</v>
      </c>
      <c r="B7" s="4"/>
      <c r="C7" s="4">
        <v>262</v>
      </c>
      <c r="D7" s="4">
        <f t="shared" si="0"/>
        <v>719</v>
      </c>
      <c r="E7" s="4">
        <v>357</v>
      </c>
      <c r="F7" s="4">
        <v>362</v>
      </c>
      <c r="G7" s="27">
        <f t="shared" si="1"/>
        <v>2.74</v>
      </c>
      <c r="H7" s="22" t="s">
        <v>12</v>
      </c>
      <c r="I7" s="25"/>
      <c r="J7" s="3">
        <v>44</v>
      </c>
      <c r="K7" s="5">
        <f t="shared" si="2"/>
        <v>124</v>
      </c>
      <c r="L7" s="3">
        <v>58</v>
      </c>
      <c r="M7" s="3">
        <v>66</v>
      </c>
      <c r="N7" s="27">
        <f t="shared" si="3"/>
        <v>2.82</v>
      </c>
      <c r="O7" s="1"/>
    </row>
    <row r="8" spans="1:15" ht="19.5" customHeight="1" x14ac:dyDescent="0.15">
      <c r="A8" s="21" t="s">
        <v>13</v>
      </c>
      <c r="B8" s="4"/>
      <c r="C8" s="4">
        <v>42</v>
      </c>
      <c r="D8" s="4">
        <f t="shared" si="0"/>
        <v>130</v>
      </c>
      <c r="E8" s="4">
        <v>64</v>
      </c>
      <c r="F8" s="4">
        <v>66</v>
      </c>
      <c r="G8" s="27">
        <f t="shared" si="1"/>
        <v>3.1</v>
      </c>
      <c r="H8" s="22" t="s">
        <v>14</v>
      </c>
      <c r="I8" s="25"/>
      <c r="J8" s="3">
        <v>163</v>
      </c>
      <c r="K8" s="5">
        <f t="shared" si="2"/>
        <v>372</v>
      </c>
      <c r="L8" s="3">
        <v>178</v>
      </c>
      <c r="M8" s="3">
        <v>194</v>
      </c>
      <c r="N8" s="27">
        <f t="shared" si="3"/>
        <v>2.2799999999999998</v>
      </c>
      <c r="O8" s="1"/>
    </row>
    <row r="9" spans="1:15" ht="19.5" customHeight="1" x14ac:dyDescent="0.15">
      <c r="A9" s="21" t="s">
        <v>15</v>
      </c>
      <c r="B9" s="4"/>
      <c r="C9" s="4">
        <v>137</v>
      </c>
      <c r="D9" s="4">
        <f t="shared" si="0"/>
        <v>388</v>
      </c>
      <c r="E9" s="4">
        <v>190</v>
      </c>
      <c r="F9" s="4">
        <v>198</v>
      </c>
      <c r="G9" s="27">
        <f t="shared" si="1"/>
        <v>2.83</v>
      </c>
      <c r="H9" s="22" t="s">
        <v>16</v>
      </c>
      <c r="I9" s="25" t="s">
        <v>0</v>
      </c>
      <c r="J9" s="3">
        <v>87</v>
      </c>
      <c r="K9" s="5">
        <f t="shared" si="2"/>
        <v>252</v>
      </c>
      <c r="L9" s="3">
        <v>122</v>
      </c>
      <c r="M9" s="3">
        <v>130</v>
      </c>
      <c r="N9" s="27">
        <f t="shared" si="3"/>
        <v>2.9</v>
      </c>
      <c r="O9" s="1"/>
    </row>
    <row r="10" spans="1:15" ht="19.5" customHeight="1" x14ac:dyDescent="0.15">
      <c r="A10" s="21" t="s">
        <v>17</v>
      </c>
      <c r="B10" s="4"/>
      <c r="C10" s="4">
        <v>563</v>
      </c>
      <c r="D10" s="4">
        <f t="shared" si="0"/>
        <v>1289</v>
      </c>
      <c r="E10" s="4">
        <v>587</v>
      </c>
      <c r="F10" s="4">
        <v>702</v>
      </c>
      <c r="G10" s="27">
        <f t="shared" si="1"/>
        <v>2.29</v>
      </c>
      <c r="H10" s="22" t="s">
        <v>18</v>
      </c>
      <c r="I10" s="25"/>
      <c r="J10" s="3">
        <v>248</v>
      </c>
      <c r="K10" s="5">
        <f t="shared" si="2"/>
        <v>617</v>
      </c>
      <c r="L10" s="3">
        <v>310</v>
      </c>
      <c r="M10" s="3">
        <v>307</v>
      </c>
      <c r="N10" s="27">
        <f t="shared" si="3"/>
        <v>2.4900000000000002</v>
      </c>
      <c r="O10" s="1"/>
    </row>
    <row r="11" spans="1:15" ht="19.5" customHeight="1" x14ac:dyDescent="0.15">
      <c r="A11" s="21" t="s">
        <v>19</v>
      </c>
      <c r="B11" s="4"/>
      <c r="C11" s="4">
        <v>323</v>
      </c>
      <c r="D11" s="4">
        <f t="shared" si="0"/>
        <v>855</v>
      </c>
      <c r="E11" s="4">
        <v>434</v>
      </c>
      <c r="F11" s="4">
        <v>421</v>
      </c>
      <c r="G11" s="27">
        <f t="shared" si="1"/>
        <v>2.65</v>
      </c>
      <c r="H11" s="22" t="s">
        <v>20</v>
      </c>
      <c r="I11" s="25"/>
      <c r="J11" s="3">
        <v>107</v>
      </c>
      <c r="K11" s="5">
        <f t="shared" si="2"/>
        <v>364</v>
      </c>
      <c r="L11" s="3">
        <v>184</v>
      </c>
      <c r="M11" s="3">
        <v>180</v>
      </c>
      <c r="N11" s="27">
        <f t="shared" si="3"/>
        <v>3.4</v>
      </c>
      <c r="O11" s="1"/>
    </row>
    <row r="12" spans="1:15" ht="19.5" customHeight="1" x14ac:dyDescent="0.15">
      <c r="A12" s="21" t="s">
        <v>66</v>
      </c>
      <c r="B12" s="4"/>
      <c r="C12" s="4">
        <v>181</v>
      </c>
      <c r="D12" s="4">
        <f t="shared" si="0"/>
        <v>468</v>
      </c>
      <c r="E12" s="4">
        <v>230</v>
      </c>
      <c r="F12" s="4">
        <v>238</v>
      </c>
      <c r="G12" s="27">
        <f t="shared" si="1"/>
        <v>2.59</v>
      </c>
      <c r="H12" s="22" t="s">
        <v>21</v>
      </c>
      <c r="I12" s="25"/>
      <c r="J12" s="3">
        <v>84</v>
      </c>
      <c r="K12" s="5">
        <f t="shared" si="2"/>
        <v>225</v>
      </c>
      <c r="L12" s="3">
        <v>113</v>
      </c>
      <c r="M12" s="3">
        <v>112</v>
      </c>
      <c r="N12" s="27">
        <f t="shared" si="3"/>
        <v>2.68</v>
      </c>
      <c r="O12" s="1"/>
    </row>
    <row r="13" spans="1:15" ht="19.5" customHeight="1" x14ac:dyDescent="0.15">
      <c r="A13" s="21" t="s">
        <v>23</v>
      </c>
      <c r="B13" s="4"/>
      <c r="C13" s="4">
        <v>55</v>
      </c>
      <c r="D13" s="4">
        <f t="shared" si="0"/>
        <v>147</v>
      </c>
      <c r="E13" s="4">
        <v>70</v>
      </c>
      <c r="F13" s="4">
        <v>77</v>
      </c>
      <c r="G13" s="27">
        <f t="shared" si="1"/>
        <v>2.67</v>
      </c>
      <c r="H13" s="22" t="s">
        <v>22</v>
      </c>
      <c r="I13" s="25"/>
      <c r="J13" s="3">
        <v>89</v>
      </c>
      <c r="K13" s="5">
        <f t="shared" si="2"/>
        <v>270</v>
      </c>
      <c r="L13" s="3">
        <v>126</v>
      </c>
      <c r="M13" s="3">
        <v>144</v>
      </c>
      <c r="N13" s="27">
        <f t="shared" si="3"/>
        <v>3.03</v>
      </c>
      <c r="O13" s="1"/>
    </row>
    <row r="14" spans="1:15" ht="19.5" customHeight="1" x14ac:dyDescent="0.15">
      <c r="A14" s="21" t="s">
        <v>25</v>
      </c>
      <c r="B14" s="4"/>
      <c r="C14" s="4">
        <v>150</v>
      </c>
      <c r="D14" s="4">
        <f t="shared" si="0"/>
        <v>373</v>
      </c>
      <c r="E14" s="4">
        <v>178</v>
      </c>
      <c r="F14" s="4">
        <v>195</v>
      </c>
      <c r="G14" s="27">
        <f t="shared" si="1"/>
        <v>2.4900000000000002</v>
      </c>
      <c r="H14" s="22" t="s">
        <v>24</v>
      </c>
      <c r="I14" s="25"/>
      <c r="J14" s="3">
        <v>138</v>
      </c>
      <c r="K14" s="5">
        <f t="shared" si="2"/>
        <v>396</v>
      </c>
      <c r="L14" s="3">
        <v>201</v>
      </c>
      <c r="M14" s="3">
        <v>195</v>
      </c>
      <c r="N14" s="27">
        <f t="shared" si="3"/>
        <v>2.87</v>
      </c>
      <c r="O14" s="1"/>
    </row>
    <row r="15" spans="1:15" ht="19.5" customHeight="1" x14ac:dyDescent="0.15">
      <c r="A15" s="21" t="s">
        <v>26</v>
      </c>
      <c r="B15" s="4"/>
      <c r="C15" s="4">
        <v>41</v>
      </c>
      <c r="D15" s="4">
        <f t="shared" si="0"/>
        <v>99</v>
      </c>
      <c r="E15" s="4">
        <v>46</v>
      </c>
      <c r="F15" s="4">
        <v>53</v>
      </c>
      <c r="G15" s="27">
        <f t="shared" si="1"/>
        <v>2.41</v>
      </c>
      <c r="H15" s="22" t="s">
        <v>69</v>
      </c>
      <c r="I15" s="25"/>
      <c r="J15" s="3">
        <v>23</v>
      </c>
      <c r="K15" s="5">
        <f t="shared" si="2"/>
        <v>71</v>
      </c>
      <c r="L15" s="3">
        <v>37</v>
      </c>
      <c r="M15" s="3">
        <v>34</v>
      </c>
      <c r="N15" s="27">
        <f t="shared" si="3"/>
        <v>3.09</v>
      </c>
      <c r="O15" s="1"/>
    </row>
    <row r="16" spans="1:15" ht="19.5" customHeight="1" x14ac:dyDescent="0.15">
      <c r="A16" s="21" t="s">
        <v>27</v>
      </c>
      <c r="B16" s="4"/>
      <c r="C16" s="4">
        <v>129</v>
      </c>
      <c r="D16" s="4">
        <f t="shared" si="0"/>
        <v>295</v>
      </c>
      <c r="E16" s="4">
        <v>139</v>
      </c>
      <c r="F16" s="4">
        <v>156</v>
      </c>
      <c r="G16" s="27">
        <f t="shared" si="1"/>
        <v>2.29</v>
      </c>
      <c r="H16" s="22" t="s">
        <v>30</v>
      </c>
      <c r="I16" s="25"/>
      <c r="J16" s="3">
        <v>101</v>
      </c>
      <c r="K16" s="5">
        <f t="shared" si="2"/>
        <v>287</v>
      </c>
      <c r="L16" s="3">
        <v>148</v>
      </c>
      <c r="M16" s="3">
        <v>139</v>
      </c>
      <c r="N16" s="27">
        <f t="shared" si="3"/>
        <v>2.84</v>
      </c>
      <c r="O16" s="1"/>
    </row>
    <row r="17" spans="1:15" ht="19.5" customHeight="1" x14ac:dyDescent="0.15">
      <c r="A17" s="21" t="s">
        <v>28</v>
      </c>
      <c r="B17" s="4"/>
      <c r="C17" s="4">
        <v>78</v>
      </c>
      <c r="D17" s="4">
        <f t="shared" si="0"/>
        <v>158</v>
      </c>
      <c r="E17" s="4">
        <v>75</v>
      </c>
      <c r="F17" s="4">
        <v>83</v>
      </c>
      <c r="G17" s="27">
        <f t="shared" si="1"/>
        <v>2.0299999999999998</v>
      </c>
      <c r="H17" s="22" t="s">
        <v>32</v>
      </c>
      <c r="I17" s="25"/>
      <c r="J17" s="3">
        <v>101</v>
      </c>
      <c r="K17" s="5">
        <f t="shared" si="2"/>
        <v>238</v>
      </c>
      <c r="L17" s="3">
        <v>114</v>
      </c>
      <c r="M17" s="3">
        <v>124</v>
      </c>
      <c r="N17" s="27">
        <f t="shared" si="3"/>
        <v>2.36</v>
      </c>
      <c r="O17" s="1"/>
    </row>
    <row r="18" spans="1:15" ht="19.5" customHeight="1" x14ac:dyDescent="0.15">
      <c r="A18" s="21" t="s">
        <v>29</v>
      </c>
      <c r="B18" s="4">
        <v>2</v>
      </c>
      <c r="C18" s="4">
        <v>127</v>
      </c>
      <c r="D18" s="4">
        <f t="shared" si="0"/>
        <v>280</v>
      </c>
      <c r="E18" s="4">
        <v>140</v>
      </c>
      <c r="F18" s="4">
        <v>140</v>
      </c>
      <c r="G18" s="27">
        <f t="shared" si="1"/>
        <v>2.2000000000000002</v>
      </c>
      <c r="H18" s="22" t="s">
        <v>33</v>
      </c>
      <c r="I18" s="25"/>
      <c r="J18" s="3">
        <v>393</v>
      </c>
      <c r="K18" s="5">
        <f t="shared" si="2"/>
        <v>989</v>
      </c>
      <c r="L18" s="3">
        <v>491</v>
      </c>
      <c r="M18" s="3">
        <v>498</v>
      </c>
      <c r="N18" s="27">
        <f t="shared" si="3"/>
        <v>2.52</v>
      </c>
      <c r="O18" s="1"/>
    </row>
    <row r="19" spans="1:15" ht="19.5" customHeight="1" x14ac:dyDescent="0.15">
      <c r="A19" s="21" t="s">
        <v>31</v>
      </c>
      <c r="B19" s="4"/>
      <c r="C19" s="4">
        <v>204</v>
      </c>
      <c r="D19" s="4">
        <f t="shared" si="0"/>
        <v>457</v>
      </c>
      <c r="E19" s="4">
        <v>228</v>
      </c>
      <c r="F19" s="4">
        <v>229</v>
      </c>
      <c r="G19" s="27">
        <f t="shared" si="1"/>
        <v>2.2400000000000002</v>
      </c>
      <c r="H19" s="22" t="s">
        <v>35</v>
      </c>
      <c r="I19" s="25">
        <v>1</v>
      </c>
      <c r="J19" s="3">
        <v>330</v>
      </c>
      <c r="K19" s="5">
        <f t="shared" si="2"/>
        <v>816</v>
      </c>
      <c r="L19" s="3">
        <v>413</v>
      </c>
      <c r="M19" s="3">
        <v>403</v>
      </c>
      <c r="N19" s="27">
        <f t="shared" si="3"/>
        <v>2.4700000000000002</v>
      </c>
      <c r="O19" s="1"/>
    </row>
    <row r="20" spans="1:15" ht="19.5" customHeight="1" x14ac:dyDescent="0.15">
      <c r="A20" s="21" t="s">
        <v>68</v>
      </c>
      <c r="B20" s="4">
        <v>1</v>
      </c>
      <c r="C20" s="4">
        <v>368</v>
      </c>
      <c r="D20" s="4">
        <f t="shared" si="0"/>
        <v>918</v>
      </c>
      <c r="E20" s="4">
        <v>435</v>
      </c>
      <c r="F20" s="4">
        <v>483</v>
      </c>
      <c r="G20" s="27">
        <f t="shared" si="1"/>
        <v>2.4900000000000002</v>
      </c>
      <c r="H20" s="36" t="s">
        <v>71</v>
      </c>
      <c r="I20" s="38" t="s">
        <v>2</v>
      </c>
      <c r="J20" s="39"/>
      <c r="K20" s="45" t="s">
        <v>75</v>
      </c>
      <c r="L20" s="42" t="s">
        <v>3</v>
      </c>
      <c r="M20" s="39" t="s">
        <v>4</v>
      </c>
      <c r="N20" s="34" t="s">
        <v>77</v>
      </c>
      <c r="O20" s="1"/>
    </row>
    <row r="21" spans="1:15" ht="19.5" customHeight="1" x14ac:dyDescent="0.15">
      <c r="A21" s="21" t="s">
        <v>67</v>
      </c>
      <c r="B21" s="4"/>
      <c r="C21" s="4">
        <v>393</v>
      </c>
      <c r="D21" s="4">
        <f t="shared" si="0"/>
        <v>981</v>
      </c>
      <c r="E21" s="4">
        <v>488</v>
      </c>
      <c r="F21" s="4">
        <v>493</v>
      </c>
      <c r="G21" s="27">
        <f t="shared" si="1"/>
        <v>2.5</v>
      </c>
      <c r="H21" s="37"/>
      <c r="I21" s="40"/>
      <c r="J21" s="41"/>
      <c r="K21" s="45"/>
      <c r="L21" s="43"/>
      <c r="M21" s="44"/>
      <c r="N21" s="35"/>
      <c r="O21" s="1"/>
    </row>
    <row r="22" spans="1:15" ht="19.5" customHeight="1" x14ac:dyDescent="0.15">
      <c r="A22" s="21" t="s">
        <v>81</v>
      </c>
      <c r="B22" s="4"/>
      <c r="C22" s="4">
        <v>347</v>
      </c>
      <c r="D22" s="4">
        <f t="shared" si="0"/>
        <v>806</v>
      </c>
      <c r="E22" s="4">
        <v>383</v>
      </c>
      <c r="F22" s="4">
        <v>423</v>
      </c>
      <c r="G22" s="27">
        <f t="shared" si="1"/>
        <v>2.3199999999999998</v>
      </c>
      <c r="H22" s="15" t="s">
        <v>76</v>
      </c>
      <c r="I22" s="23">
        <f>SUM(I4:I19)</f>
        <v>1</v>
      </c>
      <c r="J22" s="23">
        <f>SUM(J23:J37)</f>
        <v>3918</v>
      </c>
      <c r="K22" s="23">
        <f>SUM(K23:K37)</f>
        <v>10601</v>
      </c>
      <c r="L22" s="23">
        <f>SUM(L23:L37)</f>
        <v>5264</v>
      </c>
      <c r="M22" s="23">
        <f>SUM(M23:M37)</f>
        <v>5337</v>
      </c>
      <c r="N22" s="28">
        <f>ROUND(K22/J22,2)</f>
        <v>2.71</v>
      </c>
      <c r="O22" s="1"/>
    </row>
    <row r="23" spans="1:15" ht="19.5" customHeight="1" x14ac:dyDescent="0.15">
      <c r="A23" s="21" t="s">
        <v>34</v>
      </c>
      <c r="B23" s="4"/>
      <c r="C23" s="4">
        <v>171</v>
      </c>
      <c r="D23" s="4">
        <f t="shared" si="0"/>
        <v>429</v>
      </c>
      <c r="E23" s="4">
        <v>222</v>
      </c>
      <c r="F23" s="4">
        <v>207</v>
      </c>
      <c r="G23" s="27">
        <f t="shared" si="1"/>
        <v>2.5099999999999998</v>
      </c>
      <c r="H23" s="22" t="s">
        <v>38</v>
      </c>
      <c r="I23" s="3">
        <v>2</v>
      </c>
      <c r="J23" s="4">
        <v>329</v>
      </c>
      <c r="K23" s="3">
        <f>SUM(L23:M23)</f>
        <v>889</v>
      </c>
      <c r="L23" s="3">
        <v>449</v>
      </c>
      <c r="M23" s="3">
        <v>440</v>
      </c>
      <c r="N23" s="31">
        <f>ROUND(K23/J23,2)</f>
        <v>2.7</v>
      </c>
      <c r="O23" s="1"/>
    </row>
    <row r="24" spans="1:15" ht="19.5" customHeight="1" x14ac:dyDescent="0.15">
      <c r="A24" s="21" t="s">
        <v>36</v>
      </c>
      <c r="B24" s="4"/>
      <c r="C24" s="4">
        <v>24</v>
      </c>
      <c r="D24" s="4">
        <f t="shared" si="0"/>
        <v>56</v>
      </c>
      <c r="E24" s="4">
        <v>27</v>
      </c>
      <c r="F24" s="4">
        <v>29</v>
      </c>
      <c r="G24" s="27">
        <f t="shared" si="1"/>
        <v>2.33</v>
      </c>
      <c r="H24" s="22" t="s">
        <v>40</v>
      </c>
      <c r="I24" s="3"/>
      <c r="J24" s="4">
        <v>658</v>
      </c>
      <c r="K24" s="3">
        <f t="shared" ref="K24:K37" si="4">SUM(L24:M24)</f>
        <v>1706</v>
      </c>
      <c r="L24" s="3">
        <v>854</v>
      </c>
      <c r="M24" s="3">
        <v>852</v>
      </c>
      <c r="N24" s="31">
        <f t="shared" ref="N24:N37" si="5">ROUND(K24/J24,2)</f>
        <v>2.59</v>
      </c>
      <c r="O24" s="1"/>
    </row>
    <row r="25" spans="1:15" ht="18.75" customHeight="1" x14ac:dyDescent="0.15">
      <c r="A25" s="21" t="s">
        <v>37</v>
      </c>
      <c r="B25" s="4"/>
      <c r="C25" s="4">
        <v>176</v>
      </c>
      <c r="D25" s="4">
        <f t="shared" si="0"/>
        <v>472</v>
      </c>
      <c r="E25" s="4">
        <v>224</v>
      </c>
      <c r="F25" s="4">
        <v>248</v>
      </c>
      <c r="G25" s="27">
        <f t="shared" si="1"/>
        <v>2.68</v>
      </c>
      <c r="H25" s="22" t="s">
        <v>42</v>
      </c>
      <c r="I25" s="3"/>
      <c r="J25" s="4">
        <v>46</v>
      </c>
      <c r="K25" s="3">
        <f t="shared" si="4"/>
        <v>126</v>
      </c>
      <c r="L25" s="3">
        <v>65</v>
      </c>
      <c r="M25" s="3">
        <v>61</v>
      </c>
      <c r="N25" s="31">
        <f t="shared" si="5"/>
        <v>2.74</v>
      </c>
      <c r="O25" s="1"/>
    </row>
    <row r="26" spans="1:15" ht="19.5" customHeight="1" x14ac:dyDescent="0.15">
      <c r="A26" s="21" t="s">
        <v>39</v>
      </c>
      <c r="B26" s="4"/>
      <c r="C26" s="4">
        <v>74</v>
      </c>
      <c r="D26" s="4">
        <f t="shared" si="0"/>
        <v>202</v>
      </c>
      <c r="E26" s="4">
        <v>95</v>
      </c>
      <c r="F26" s="4">
        <v>107</v>
      </c>
      <c r="G26" s="27">
        <f t="shared" si="1"/>
        <v>2.73</v>
      </c>
      <c r="H26" s="22" t="s">
        <v>44</v>
      </c>
      <c r="I26" s="3"/>
      <c r="J26" s="4">
        <v>61</v>
      </c>
      <c r="K26" s="3">
        <f t="shared" si="4"/>
        <v>182</v>
      </c>
      <c r="L26" s="3">
        <v>92</v>
      </c>
      <c r="M26" s="3">
        <v>90</v>
      </c>
      <c r="N26" s="31">
        <f t="shared" si="5"/>
        <v>2.98</v>
      </c>
      <c r="O26" s="1"/>
    </row>
    <row r="27" spans="1:15" ht="19.5" customHeight="1" x14ac:dyDescent="0.15">
      <c r="A27" s="21" t="s">
        <v>41</v>
      </c>
      <c r="B27" s="4"/>
      <c r="C27" s="4">
        <v>80</v>
      </c>
      <c r="D27" s="4">
        <f t="shared" si="0"/>
        <v>206</v>
      </c>
      <c r="E27" s="4">
        <v>101</v>
      </c>
      <c r="F27" s="4">
        <v>105</v>
      </c>
      <c r="G27" s="27">
        <f t="shared" si="1"/>
        <v>2.58</v>
      </c>
      <c r="H27" s="22" t="s">
        <v>46</v>
      </c>
      <c r="I27" s="3">
        <v>19</v>
      </c>
      <c r="J27" s="4">
        <v>603</v>
      </c>
      <c r="K27" s="3">
        <f t="shared" si="4"/>
        <v>1672</v>
      </c>
      <c r="L27" s="3">
        <v>812</v>
      </c>
      <c r="M27" s="3">
        <v>860</v>
      </c>
      <c r="N27" s="31">
        <f t="shared" si="5"/>
        <v>2.77</v>
      </c>
      <c r="O27" s="1"/>
    </row>
    <row r="28" spans="1:15" ht="19.5" customHeight="1" x14ac:dyDescent="0.15">
      <c r="A28" s="21" t="s">
        <v>43</v>
      </c>
      <c r="B28" s="4" t="s">
        <v>0</v>
      </c>
      <c r="C28" s="4">
        <v>80</v>
      </c>
      <c r="D28" s="4">
        <f t="shared" si="0"/>
        <v>187</v>
      </c>
      <c r="E28" s="4">
        <v>91</v>
      </c>
      <c r="F28" s="4">
        <v>96</v>
      </c>
      <c r="G28" s="27">
        <f t="shared" si="1"/>
        <v>2.34</v>
      </c>
      <c r="H28" s="22" t="s">
        <v>48</v>
      </c>
      <c r="I28" s="3">
        <v>1</v>
      </c>
      <c r="J28" s="4">
        <v>416</v>
      </c>
      <c r="K28" s="3">
        <f t="shared" si="4"/>
        <v>1236</v>
      </c>
      <c r="L28" s="3">
        <v>615</v>
      </c>
      <c r="M28" s="3">
        <v>621</v>
      </c>
      <c r="N28" s="31">
        <f t="shared" si="5"/>
        <v>2.97</v>
      </c>
      <c r="O28" s="1"/>
    </row>
    <row r="29" spans="1:15" ht="19.5" customHeight="1" x14ac:dyDescent="0.15">
      <c r="A29" s="21" t="s">
        <v>45</v>
      </c>
      <c r="B29" s="4">
        <v>1</v>
      </c>
      <c r="C29" s="4">
        <v>123</v>
      </c>
      <c r="D29" s="4">
        <f t="shared" si="0"/>
        <v>300</v>
      </c>
      <c r="E29" s="4">
        <v>153</v>
      </c>
      <c r="F29" s="4">
        <v>147</v>
      </c>
      <c r="G29" s="27">
        <f t="shared" si="1"/>
        <v>2.44</v>
      </c>
      <c r="H29" s="22" t="s">
        <v>50</v>
      </c>
      <c r="I29" s="3"/>
      <c r="J29" s="4">
        <v>65</v>
      </c>
      <c r="K29" s="3">
        <f t="shared" si="4"/>
        <v>184</v>
      </c>
      <c r="L29" s="3">
        <v>95</v>
      </c>
      <c r="M29" s="3">
        <v>89</v>
      </c>
      <c r="N29" s="31">
        <f t="shared" si="5"/>
        <v>2.83</v>
      </c>
      <c r="O29" s="1"/>
    </row>
    <row r="30" spans="1:15" ht="19.5" customHeight="1" x14ac:dyDescent="0.15">
      <c r="A30" s="21" t="s">
        <v>47</v>
      </c>
      <c r="B30" s="4"/>
      <c r="C30" s="4">
        <v>481</v>
      </c>
      <c r="D30" s="4">
        <f t="shared" si="0"/>
        <v>1175</v>
      </c>
      <c r="E30" s="4">
        <v>569</v>
      </c>
      <c r="F30" s="4">
        <v>606</v>
      </c>
      <c r="G30" s="27">
        <f t="shared" si="1"/>
        <v>2.44</v>
      </c>
      <c r="H30" s="22" t="s">
        <v>52</v>
      </c>
      <c r="I30" s="3">
        <v>2</v>
      </c>
      <c r="J30" s="4">
        <v>477</v>
      </c>
      <c r="K30" s="3">
        <f t="shared" si="4"/>
        <v>1214</v>
      </c>
      <c r="L30" s="3">
        <v>594</v>
      </c>
      <c r="M30" s="3">
        <v>620</v>
      </c>
      <c r="N30" s="31">
        <f t="shared" si="5"/>
        <v>2.5499999999999998</v>
      </c>
      <c r="O30" s="1"/>
    </row>
    <row r="31" spans="1:15" ht="19.5" customHeight="1" x14ac:dyDescent="0.15">
      <c r="A31" s="21" t="s">
        <v>49</v>
      </c>
      <c r="B31" s="4">
        <v>3</v>
      </c>
      <c r="C31" s="4">
        <v>320</v>
      </c>
      <c r="D31" s="4">
        <f t="shared" si="0"/>
        <v>780</v>
      </c>
      <c r="E31" s="4">
        <v>370</v>
      </c>
      <c r="F31" s="4">
        <v>410</v>
      </c>
      <c r="G31" s="27">
        <f t="shared" si="1"/>
        <v>2.44</v>
      </c>
      <c r="H31" s="22" t="s">
        <v>54</v>
      </c>
      <c r="I31" s="3">
        <v>1</v>
      </c>
      <c r="J31" s="6">
        <v>528</v>
      </c>
      <c r="K31" s="3">
        <f t="shared" si="4"/>
        <v>1340</v>
      </c>
      <c r="L31" s="3">
        <v>685</v>
      </c>
      <c r="M31" s="3">
        <v>655</v>
      </c>
      <c r="N31" s="31">
        <f t="shared" si="5"/>
        <v>2.54</v>
      </c>
      <c r="O31" s="1"/>
    </row>
    <row r="32" spans="1:15" ht="19.5" customHeight="1" x14ac:dyDescent="0.15">
      <c r="A32" s="21" t="s">
        <v>51</v>
      </c>
      <c r="B32" s="4"/>
      <c r="C32" s="4">
        <v>252</v>
      </c>
      <c r="D32" s="4">
        <f t="shared" si="0"/>
        <v>705</v>
      </c>
      <c r="E32" s="4">
        <v>330</v>
      </c>
      <c r="F32" s="4">
        <v>375</v>
      </c>
      <c r="G32" s="27">
        <f t="shared" si="1"/>
        <v>2.8</v>
      </c>
      <c r="H32" s="22" t="s">
        <v>56</v>
      </c>
      <c r="I32" s="3"/>
      <c r="J32" s="4">
        <v>337</v>
      </c>
      <c r="K32" s="3">
        <f t="shared" si="4"/>
        <v>884</v>
      </c>
      <c r="L32" s="3">
        <v>432</v>
      </c>
      <c r="M32" s="3">
        <v>452</v>
      </c>
      <c r="N32" s="31">
        <f t="shared" si="5"/>
        <v>2.62</v>
      </c>
      <c r="O32" s="1"/>
    </row>
    <row r="33" spans="1:15" ht="18.75" customHeight="1" x14ac:dyDescent="0.15">
      <c r="A33" s="21" t="s">
        <v>53</v>
      </c>
      <c r="B33" s="4"/>
      <c r="C33" s="4">
        <v>79</v>
      </c>
      <c r="D33" s="4">
        <f t="shared" si="0"/>
        <v>195</v>
      </c>
      <c r="E33" s="4">
        <v>87</v>
      </c>
      <c r="F33" s="4">
        <v>108</v>
      </c>
      <c r="G33" s="27">
        <f t="shared" si="1"/>
        <v>2.4700000000000002</v>
      </c>
      <c r="H33" s="22" t="s">
        <v>57</v>
      </c>
      <c r="I33" s="3"/>
      <c r="J33" s="4">
        <v>62</v>
      </c>
      <c r="K33" s="3">
        <f t="shared" si="4"/>
        <v>165</v>
      </c>
      <c r="L33" s="3">
        <v>81</v>
      </c>
      <c r="M33" s="3">
        <v>84</v>
      </c>
      <c r="N33" s="31">
        <f t="shared" si="5"/>
        <v>2.66</v>
      </c>
      <c r="O33" s="1"/>
    </row>
    <row r="34" spans="1:15" ht="19.5" customHeight="1" x14ac:dyDescent="0.15">
      <c r="A34" s="21" t="s">
        <v>55</v>
      </c>
      <c r="B34" s="4"/>
      <c r="C34" s="4">
        <v>134</v>
      </c>
      <c r="D34" s="4">
        <f t="shared" si="0"/>
        <v>366</v>
      </c>
      <c r="E34" s="4">
        <v>187</v>
      </c>
      <c r="F34" s="4">
        <v>179</v>
      </c>
      <c r="G34" s="27">
        <f t="shared" si="1"/>
        <v>2.73</v>
      </c>
      <c r="H34" s="22" t="s">
        <v>58</v>
      </c>
      <c r="I34" s="3"/>
      <c r="J34" s="4">
        <v>214</v>
      </c>
      <c r="K34" s="3">
        <f t="shared" si="4"/>
        <v>609</v>
      </c>
      <c r="L34" s="3">
        <v>295</v>
      </c>
      <c r="M34" s="3">
        <v>314</v>
      </c>
      <c r="N34" s="31">
        <f t="shared" si="5"/>
        <v>2.85</v>
      </c>
      <c r="O34" s="1"/>
    </row>
    <row r="35" spans="1:15" ht="19.5" customHeight="1" x14ac:dyDescent="0.15">
      <c r="A35" s="36" t="s">
        <v>71</v>
      </c>
      <c r="B35" s="38" t="s">
        <v>2</v>
      </c>
      <c r="C35" s="39"/>
      <c r="D35" s="42" t="s">
        <v>75</v>
      </c>
      <c r="E35" s="42" t="s">
        <v>3</v>
      </c>
      <c r="F35" s="39" t="s">
        <v>4</v>
      </c>
      <c r="G35" s="34" t="s">
        <v>79</v>
      </c>
      <c r="H35" s="22" t="s">
        <v>59</v>
      </c>
      <c r="I35" s="3"/>
      <c r="J35" s="4">
        <v>55</v>
      </c>
      <c r="K35" s="3">
        <f t="shared" si="4"/>
        <v>166</v>
      </c>
      <c r="L35" s="3">
        <v>85</v>
      </c>
      <c r="M35" s="3">
        <v>81</v>
      </c>
      <c r="N35" s="31">
        <f t="shared" si="5"/>
        <v>3.02</v>
      </c>
      <c r="O35" s="1"/>
    </row>
    <row r="36" spans="1:15" ht="19.5" customHeight="1" x14ac:dyDescent="0.15">
      <c r="A36" s="37"/>
      <c r="B36" s="40"/>
      <c r="C36" s="41"/>
      <c r="D36" s="43"/>
      <c r="E36" s="43"/>
      <c r="F36" s="44"/>
      <c r="G36" s="35"/>
      <c r="H36" s="22" t="s">
        <v>60</v>
      </c>
      <c r="I36" s="3"/>
      <c r="J36" s="4">
        <v>20</v>
      </c>
      <c r="K36" s="3">
        <f t="shared" si="4"/>
        <v>81</v>
      </c>
      <c r="L36" s="3">
        <v>42</v>
      </c>
      <c r="M36" s="3">
        <v>39</v>
      </c>
      <c r="N36" s="31">
        <f t="shared" si="5"/>
        <v>4.05</v>
      </c>
      <c r="O36" s="1"/>
    </row>
    <row r="37" spans="1:15" ht="20.25" customHeight="1" x14ac:dyDescent="0.15">
      <c r="A37" s="15" t="s">
        <v>74</v>
      </c>
      <c r="B37" s="24">
        <f>SUM(B4:B34)</f>
        <v>106</v>
      </c>
      <c r="C37" s="24">
        <f>SUM(C38:C43)</f>
        <v>767</v>
      </c>
      <c r="D37" s="24">
        <f>SUM(D38:D43)</f>
        <v>2081</v>
      </c>
      <c r="E37" s="24">
        <f>SUM(E38:E43)</f>
        <v>1045</v>
      </c>
      <c r="F37" s="24">
        <f>SUM(F38:F43)</f>
        <v>1036</v>
      </c>
      <c r="G37" s="28">
        <f>ROUND(D37/C37,2)</f>
        <v>2.71</v>
      </c>
      <c r="H37" s="22" t="s">
        <v>61</v>
      </c>
      <c r="I37" s="3"/>
      <c r="J37" s="4">
        <v>47</v>
      </c>
      <c r="K37" s="3">
        <f t="shared" si="4"/>
        <v>147</v>
      </c>
      <c r="L37" s="3">
        <v>68</v>
      </c>
      <c r="M37" s="3">
        <v>79</v>
      </c>
      <c r="N37" s="31">
        <f t="shared" si="5"/>
        <v>3.13</v>
      </c>
      <c r="O37" s="1"/>
    </row>
    <row r="38" spans="1:15" ht="19.5" customHeight="1" x14ac:dyDescent="0.15">
      <c r="A38" s="21" t="s">
        <v>1</v>
      </c>
      <c r="B38" s="4"/>
      <c r="C38" s="4">
        <v>123</v>
      </c>
      <c r="D38" s="4">
        <f t="shared" ref="D38:D43" si="6">E38+F38</f>
        <v>333</v>
      </c>
      <c r="E38" s="4">
        <v>170</v>
      </c>
      <c r="F38" s="4">
        <v>163</v>
      </c>
      <c r="G38" s="29">
        <f t="shared" ref="G38:G43" si="7">ROUND(D38/C38,2)</f>
        <v>2.71</v>
      </c>
      <c r="H38" s="7"/>
      <c r="I38" s="8"/>
      <c r="J38" s="8"/>
      <c r="K38" s="8"/>
      <c r="L38" s="8"/>
      <c r="M38" s="8"/>
      <c r="N38" s="32"/>
      <c r="O38" s="1"/>
    </row>
    <row r="39" spans="1:15" ht="19.5" customHeight="1" x14ac:dyDescent="0.15">
      <c r="A39" s="21" t="s">
        <v>70</v>
      </c>
      <c r="B39" s="4"/>
      <c r="C39" s="4">
        <v>86</v>
      </c>
      <c r="D39" s="4">
        <f t="shared" si="6"/>
        <v>257</v>
      </c>
      <c r="E39" s="4">
        <v>120</v>
      </c>
      <c r="F39" s="4">
        <v>137</v>
      </c>
      <c r="G39" s="29">
        <f t="shared" si="7"/>
        <v>2.99</v>
      </c>
      <c r="H39" s="12"/>
      <c r="I39" s="46"/>
      <c r="J39" s="13"/>
      <c r="K39" s="13"/>
      <c r="L39" s="7"/>
      <c r="M39" s="7"/>
      <c r="N39" s="32"/>
      <c r="O39" s="1"/>
    </row>
    <row r="40" spans="1:15" ht="19.5" customHeight="1" x14ac:dyDescent="0.15">
      <c r="A40" s="21" t="s">
        <v>62</v>
      </c>
      <c r="B40" s="4"/>
      <c r="C40" s="4">
        <v>204</v>
      </c>
      <c r="D40" s="4">
        <f t="shared" si="6"/>
        <v>522</v>
      </c>
      <c r="E40" s="4">
        <v>268</v>
      </c>
      <c r="F40" s="4">
        <v>254</v>
      </c>
      <c r="G40" s="29">
        <f t="shared" si="7"/>
        <v>2.56</v>
      </c>
      <c r="H40" s="33" t="s">
        <v>75</v>
      </c>
      <c r="I40" s="46"/>
      <c r="J40" s="47" t="s">
        <v>82</v>
      </c>
      <c r="K40" s="47"/>
      <c r="L40" s="9"/>
      <c r="M40" s="9"/>
      <c r="N40" s="32"/>
      <c r="O40" s="1"/>
    </row>
    <row r="41" spans="1:15" ht="19.5" customHeight="1" x14ac:dyDescent="0.15">
      <c r="A41" s="21" t="s">
        <v>63</v>
      </c>
      <c r="B41" s="4"/>
      <c r="C41" s="4">
        <v>192</v>
      </c>
      <c r="D41" s="4">
        <f t="shared" si="6"/>
        <v>520</v>
      </c>
      <c r="E41" s="4">
        <v>261</v>
      </c>
      <c r="F41" s="4">
        <v>259</v>
      </c>
      <c r="G41" s="29">
        <f t="shared" si="7"/>
        <v>2.71</v>
      </c>
      <c r="H41" s="33"/>
      <c r="I41" s="46"/>
      <c r="J41" s="14"/>
      <c r="K41" s="14"/>
      <c r="L41" s="14"/>
      <c r="M41" s="14"/>
      <c r="N41" s="32"/>
      <c r="O41" s="1"/>
    </row>
    <row r="42" spans="1:15" ht="19.5" customHeight="1" x14ac:dyDescent="0.15">
      <c r="A42" s="21" t="s">
        <v>64</v>
      </c>
      <c r="B42" s="4"/>
      <c r="C42" s="4">
        <v>80</v>
      </c>
      <c r="D42" s="4">
        <f t="shared" si="6"/>
        <v>209</v>
      </c>
      <c r="E42" s="4">
        <v>105</v>
      </c>
      <c r="F42" s="4">
        <v>104</v>
      </c>
      <c r="G42" s="29">
        <f t="shared" si="7"/>
        <v>2.61</v>
      </c>
      <c r="H42" s="33" t="s">
        <v>78</v>
      </c>
      <c r="I42" s="46"/>
      <c r="J42" s="47" t="s">
        <v>83</v>
      </c>
      <c r="K42" s="47"/>
      <c r="L42" s="47"/>
      <c r="M42" s="47"/>
      <c r="N42" s="32"/>
      <c r="O42" s="1"/>
    </row>
    <row r="43" spans="1:15" ht="19.5" customHeight="1" x14ac:dyDescent="0.15">
      <c r="A43" s="21" t="s">
        <v>65</v>
      </c>
      <c r="B43" s="4"/>
      <c r="C43" s="4">
        <v>82</v>
      </c>
      <c r="D43" s="4">
        <f t="shared" si="6"/>
        <v>240</v>
      </c>
      <c r="E43" s="4">
        <v>121</v>
      </c>
      <c r="F43" s="4">
        <v>119</v>
      </c>
      <c r="G43" s="29">
        <f t="shared" si="7"/>
        <v>2.93</v>
      </c>
      <c r="H43" s="7"/>
      <c r="I43" s="9"/>
      <c r="J43" s="9"/>
      <c r="K43" s="9"/>
      <c r="L43" s="9"/>
      <c r="M43" s="9"/>
      <c r="N43" s="32"/>
      <c r="O43" s="1"/>
    </row>
    <row r="44" spans="1:15" ht="19.5" customHeight="1" x14ac:dyDescent="0.15">
      <c r="H44" s="7"/>
      <c r="I44" s="9"/>
      <c r="J44" s="9"/>
      <c r="K44" s="9"/>
      <c r="L44" s="9"/>
      <c r="M44" s="9"/>
      <c r="N44" s="32"/>
      <c r="O44" s="1"/>
    </row>
    <row r="45" spans="1:15" ht="19.5" customHeight="1" x14ac:dyDescent="0.15">
      <c r="H45" s="10"/>
      <c r="I45" s="11"/>
      <c r="J45" s="11"/>
      <c r="K45" s="11"/>
      <c r="L45" s="11"/>
      <c r="M45" s="11"/>
      <c r="N45" s="32"/>
      <c r="O45" s="1"/>
    </row>
    <row r="46" spans="1:15" ht="19.5" customHeight="1" x14ac:dyDescent="0.15">
      <c r="O46" s="1"/>
    </row>
  </sheetData>
  <mergeCells count="28">
    <mergeCell ref="I39:I40"/>
    <mergeCell ref="J40:K40"/>
    <mergeCell ref="I41:I42"/>
    <mergeCell ref="J42:M42"/>
    <mergeCell ref="A35:A36"/>
    <mergeCell ref="B35:C36"/>
    <mergeCell ref="D35:D36"/>
    <mergeCell ref="E35:E36"/>
    <mergeCell ref="F35:F36"/>
    <mergeCell ref="G35:G36"/>
    <mergeCell ref="N20:N21"/>
    <mergeCell ref="H1:H2"/>
    <mergeCell ref="I1:J2"/>
    <mergeCell ref="K1:K2"/>
    <mergeCell ref="L1:L2"/>
    <mergeCell ref="M1:M2"/>
    <mergeCell ref="N1:N2"/>
    <mergeCell ref="H20:H21"/>
    <mergeCell ref="I20:J21"/>
    <mergeCell ref="K20:K21"/>
    <mergeCell ref="L20:L21"/>
    <mergeCell ref="M20:M21"/>
    <mergeCell ref="G1:G2"/>
    <mergeCell ref="A1:A2"/>
    <mergeCell ref="B1:C2"/>
    <mergeCell ref="D1:D2"/>
    <mergeCell ref="E1:E2"/>
    <mergeCell ref="F1:F2"/>
  </mergeCells>
  <phoneticPr fontId="2"/>
  <pageMargins left="0.78740157480314965" right="0.59055118110236215" top="0.78740157480314965" bottom="0.43307086614173229" header="0.47244094488188976" footer="0.31496062992125984"/>
  <pageSetup paperSize="9" scale="79" orientation="portrait" horizontalDpi="300" verticalDpi="300" r:id="rId1"/>
  <headerFooter alignWithMargins="0">
    <oddHeader>&amp;L&amp;16住民基本台帳による行政区別人口及び世帯数　（令和3年4月30日現在）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28.4</vt:lpstr>
      <vt:lpstr>'28.4'!Print_Area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2021-06-02T02:22:12Z</dcterms:modified>
</cp:coreProperties>
</file>