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firstSheet="3"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O35" i="9"/>
  <c r="BW35" i="9"/>
  <c r="AM35" i="9"/>
  <c r="CO34" i="9"/>
  <c r="BW34" i="9"/>
  <c r="C34" i="9"/>
  <c r="C35" i="9" s="1"/>
  <c r="C36" i="9" l="1"/>
  <c r="AM34"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<sst xmlns="http://schemas.openxmlformats.org/spreadsheetml/2006/main" count="1002" uniqueCount="547">
  <si>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</si>
  <si>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</si>
  <si>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</si>
  <si>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</si>
  <si>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</si>
  <si>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</si>
  <si>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</si>
  <si>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</si>
  <si>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</si>
  <si>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</si>
  <si>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</si>
  <si>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</si>
  <si>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</si>
  <si>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</si>
  <si>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</si>
  <si>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</si>
  <si>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</si>
  <si>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</si>
  <si>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</si>
  <si>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</si>
  <si>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</si>
  <si>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</si>
  <si>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</si>
  <si>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</si>
  <si>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</si>
  <si>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</si>
  <si>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</si>
  <si>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</si>
  <si>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</si>
  <si>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</si>
  <si>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</si>
  <si>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</si>
  <si>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</si>
  <si>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</si>
  <si>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</si>
  <si>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</si>
  <si>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</si>
  <si>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</si>
  <si>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</si>
  <si>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</si>
  <si>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</si>
  <si>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</si>
  <si>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</si>
  <si>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</si>
  <si>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</si>
  <si>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</si>
  <si>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</si>
  <si>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</si>
  <si>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</si>
  <si>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</si>
  <si>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</si>
  <si>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</si>
  <si>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</si>
  <si>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</si>
  <si>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</si>
  <si>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</si>
  <si>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</si>
  <si>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</si>
  <si>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</si>
  <si>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</si>
  <si>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</si>
  <si>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</si>
  <si>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</si>
  <si>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</si>
  <si>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</si>
  <si>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</si>
  <si>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</si>
  <si>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</si>
  <si>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</si>
  <si>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</si>
  <si>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</si>
  <si>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</si>
  <si>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</si>
  <si>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</si>
  <si>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</si>
  <si>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</si>
  <si>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</si>
  <si>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</si>
  <si>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</si>
  <si>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</si>
  <si>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</si>
  <si>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亘理町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</si>
  <si>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</si>
  <si>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</si>
  <si>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</si>
  <si>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</si>
  <si>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</si>
  <si>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</si>
  <si>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</si>
  <si>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</si>
  <si>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</si>
  <si>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</si>
  <si>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</si>
  <si>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</si>
  <si>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</si>
  <si>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</si>
  <si>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</si>
  <si>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</si>
  <si>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</si>
  <si>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</si>
  <si>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</si>
  <si>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</si>
  <si>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</si>
  <si>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</si>
  <si>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</si>
  <si>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</si>
  <si>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</si>
  <si>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</si>
  <si>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</si>
  <si>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</si>
  <si>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</si>
  <si>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</si>
  <si>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</si>
  <si>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</si>
  <si>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</si>
  <si>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</si>
  <si>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</si>
  <si>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</si>
  <si>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</si>
  <si>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</si>
  <si>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</si>
  <si>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</si>
  <si>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</si>
  <si>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</si>
  <si>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</si>
  <si>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</si>
  <si>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</si>
  <si>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</si>
  <si>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</si>
  <si>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</si>
  <si>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</si>
  <si>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</si>
  <si>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</si>
  <si>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</si>
  <si>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</si>
  <si>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</si>
  <si>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</si>
  <si>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</si>
  <si>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</si>
  <si>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</si>
  <si>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</si>
  <si>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</si>
  <si>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</si>
  <si>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</si>
  <si>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</si>
  <si>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</si>
  <si>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</si>
  <si>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</si>
  <si>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</si>
  <si>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</si>
  <si>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</si>
  <si>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</si>
  <si>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</si>
  <si>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</si>
  <si>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</si>
  <si>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</si>
  <si>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</si>
  <si>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</si>
  <si>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</si>
  <si>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</si>
  <si>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</si>
  <si>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</si>
  <si>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</si>
  <si>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</si>
  <si>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</si>
  <si>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</si>
  <si>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</si>
  <si>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</si>
  <si>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</si>
  <si>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</si>
  <si>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</si>
  <si>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</si>
  <si>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</si>
  <si>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</si>
  <si>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</si>
  <si>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</si>
  <si>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</si>
  <si>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</si>
  <si>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</si>
  <si>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</si>
  <si>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</si>
  <si>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</si>
  <si>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</si>
  <si>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</si>
  <si>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</si>
  <si>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</si>
  <si>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</si>
  <si>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</si>
  <si>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</si>
  <si>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</si>
  <si>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</si>
  <si>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</si>
  <si>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</si>
  <si>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宮城県亘理町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</si>
  <si>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</si>
  <si>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</si>
  <si>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</si>
  <si>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</si>
  <si>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</si>
  <si>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</si>
  <si>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</si>
  <si>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</si>
  <si>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</si>
  <si>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</si>
  <si>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</si>
  <si>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</si>
  <si>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</si>
  <si>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</si>
  <si>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</si>
  <si>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</si>
  <si>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</si>
  <si>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</si>
  <si>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</si>
  <si>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</si>
  <si>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</si>
  <si>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</si>
  <si>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</si>
  <si>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</si>
  <si>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</si>
  <si>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</si>
  <si>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</si>
  <si>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</si>
  <si>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</si>
  <si>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</si>
  <si>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</si>
  <si>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</si>
  <si>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</si>
  <si>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</si>
  <si>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</si>
  <si>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</si>
  <si>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</si>
  <si>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</si>
  <si>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</si>
  <si>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</si>
  <si>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</si>
  <si>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</si>
  <si>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</si>
  <si>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</si>
  <si>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</si>
  <si>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</si>
  <si>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</si>
  <si>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</si>
  <si>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</si>
  <si>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</si>
  <si>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</si>
  <si>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</si>
  <si>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</si>
  <si>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</si>
  <si>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</si>
  <si>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</si>
  <si>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</si>
  <si>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</si>
  <si>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</si>
  <si>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</si>
  <si>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</si>
  <si>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</si>
  <si>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</si>
  <si>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</si>
  <si>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</si>
  <si>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</si>
  <si>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</si>
  <si>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</si>
  <si>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</si>
  <si>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</si>
  <si>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</si>
  <si>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</si>
  <si>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</si>
  <si>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</si>
  <si>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</si>
  <si>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</si>
  <si>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</si>
  <si>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</si>
  <si>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</si>
  <si>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</si>
  <si>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</si>
  <si>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</si>
  <si>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</si>
  <si>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</si>
  <si>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</si>
  <si>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</si>
  <si>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</si>
  <si>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</si>
  <si>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</si>
  <si>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</si>
  <si>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</si>
  <si>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</si>
  <si>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</si>
  <si>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</si>
  <si>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</si>
  <si>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</si>
  <si>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</si>
  <si>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</si>
  <si>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</si>
  <si>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</si>
  <si>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</si>
  <si>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</si>
  <si>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</si>
  <si>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</si>
  <si>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</si>
  <si>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</si>
  <si>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</si>
  <si>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</si>
  <si>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</si>
  <si>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</si>
  <si>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</si>
  <si>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</si>
  <si>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</si>
  <si>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</si>
  <si>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</si>
  <si>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</si>
  <si>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</si>
  <si>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</si>
  <si>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</si>
  <si>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</si>
  <si>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</si>
  <si>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</si>
  <si>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</si>
  <si>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</si>
  <si>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</si>
  <si>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</si>
  <si>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</si>
  <si>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</si>
  <si>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</si>
  <si>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</si>
  <si>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</si>
  <si>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</si>
  <si>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</si>
  <si>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</si>
  <si>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</si>
  <si>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</si>
  <si>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</si>
  <si>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</si>
  <si>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</si>
  <si>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</si>
  <si>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</si>
  <si>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</si>
  <si>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</si>
  <si>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</si>
  <si>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</si>
  <si>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</si>
  <si>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</si>
  <si>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</si>
  <si>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宮城県亘理町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</si>
  <si>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</si>
  <si>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</si>
  <si>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</si>
  <si>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</si>
  <si>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</si>
  <si>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</si>
  <si>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</si>
  <si>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</si>
  <si>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</si>
  <si>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</si>
  <si>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</si>
  <si>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</si>
  <si>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</si>
  <si>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</si>
  <si>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</si>
  <si>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</si>
  <si>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</si>
  <si>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</si>
  <si>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</si>
  <si>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</si>
  <si>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</si>
  <si>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</si>
  <si>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</si>
  <si>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</si>
  <si>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</si>
  <si>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</si>
  <si>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</si>
  <si>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</si>
  <si>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</si>
  <si>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</si>
  <si>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</si>
  <si>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</si>
  <si>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</si>
  <si>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</si>
  <si>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</si>
  <si>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</si>
  <si>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</si>
  <si>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</si>
  <si>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</si>
  <si>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</si>
  <si>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</si>
  <si>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</si>
  <si>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わたり温泉鳥の海特別会計</t>
    <phoneticPr fontId="5"/>
  </si>
  <si>
    <t>工業用地等造成事業特別会計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</si>
  <si>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</si>
  <si>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</si>
  <si>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</si>
  <si>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</si>
  <si>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</si>
  <si>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</si>
  <si>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</si>
  <si>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</si>
  <si>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</si>
  <si>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</si>
  <si>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</si>
  <si>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</si>
  <si>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</si>
  <si>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</si>
  <si>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</si>
  <si>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</si>
  <si>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</si>
  <si>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</si>
  <si>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</si>
  <si>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</si>
  <si>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</si>
  <si>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</si>
  <si>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</si>
  <si>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</si>
  <si>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</si>
  <si>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</si>
  <si>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</si>
  <si>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</si>
  <si>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</si>
  <si>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</si>
  <si>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</si>
  <si>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</si>
  <si>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</si>
  <si>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</si>
  <si>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</si>
  <si>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</si>
  <si>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</si>
  <si>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</si>
  <si>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</si>
  <si>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</si>
  <si>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</si>
  <si>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</si>
  <si>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</si>
  <si>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</si>
  <si>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</si>
  <si>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</si>
  <si>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</si>
  <si>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</si>
  <si>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</si>
  <si>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</si>
  <si>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</si>
  <si>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</si>
  <si>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</si>
  <si>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</si>
  <si>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</si>
  <si>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</si>
  <si>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</si>
  <si>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</si>
  <si>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</si>
  <si>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</si>
  <si>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</si>
  <si>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</si>
  <si>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</si>
  <si>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</si>
  <si>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</si>
  <si>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</si>
  <si>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</si>
  <si>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</si>
  <si>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</si>
  <si>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</si>
  <si>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</si>
  <si>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</si>
  <si>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</si>
  <si>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</si>
  <si>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</si>
  <si>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</si>
  <si>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</si>
  <si>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</si>
  <si>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</si>
  <si>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</si>
  <si>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</si>
  <si>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</si>
  <si>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</si>
  <si>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</si>
  <si>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</si>
  <si>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</si>
  <si>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</si>
  <si>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</si>
  <si>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</si>
  <si>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</si>
  <si>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</si>
  <si>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</si>
  <si>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</si>
  <si>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</si>
  <si>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</si>
  <si>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</si>
  <si>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</si>
  <si>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</si>
  <si>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</si>
  <si>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</si>
  <si>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</si>
  <si>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</si>
  <si>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</si>
  <si>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</si>
  <si>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</si>
  <si>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</si>
  <si>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</si>
  <si>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</si>
  <si>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</si>
  <si>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</si>
  <si>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</si>
  <si>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</si>
  <si>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</si>
  <si>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</si>
  <si>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</si>
  <si>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</si>
  <si>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</si>
  <si>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</si>
  <si>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</si>
  <si>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</si>
  <si>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</si>
  <si>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</si>
  <si>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</si>
  <si>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</si>
  <si>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</si>
  <si>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</si>
  <si>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</si>
  <si>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</si>
  <si>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</si>
  <si>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</si>
  <si>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</si>
  <si>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</si>
  <si>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</si>
  <si>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</si>
  <si>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</si>
  <si>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</si>
  <si>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23.67</t>
  </si>
  <si>
    <t>一般会計</t>
  </si>
  <si>
    <t>水道事業会計</t>
  </si>
  <si>
    <t>国民健康保険特別会計</t>
  </si>
  <si>
    <t>介護保険特別会計</t>
  </si>
  <si>
    <t>公共下水道事業特別会計</t>
  </si>
  <si>
    <t>後期高齢者医療特別会計</t>
  </si>
  <si>
    <t>わたり温泉鳥の海特別会計</t>
  </si>
  <si>
    <t>土地取得特別会計</t>
  </si>
  <si>
    <t>その他会計（赤字）</t>
  </si>
  <si>
    <t>その他会計（黒字）</t>
  </si>
  <si>
    <t>-</t>
    <phoneticPr fontId="2"/>
  </si>
  <si>
    <t>-</t>
    <phoneticPr fontId="2"/>
  </si>
  <si>
    <t>-</t>
    <phoneticPr fontId="2"/>
  </si>
  <si>
    <t>-</t>
    <phoneticPr fontId="2"/>
  </si>
  <si>
    <t>亘理地区行政事務組合</t>
    <rPh sb="0" eb="2">
      <t>ワタリ</t>
    </rPh>
    <rPh sb="2" eb="4">
      <t>チク</t>
    </rPh>
    <rPh sb="4" eb="6">
      <t>ギョウセイ</t>
    </rPh>
    <rPh sb="6" eb="8">
      <t>ジム</t>
    </rPh>
    <rPh sb="8" eb="10">
      <t>クミアイ</t>
    </rPh>
    <phoneticPr fontId="2"/>
  </si>
  <si>
    <t>亘理名取共立衛生処理組合</t>
    <rPh sb="0" eb="2">
      <t>ワタリ</t>
    </rPh>
    <rPh sb="2" eb="4">
      <t>ナトリ</t>
    </rPh>
    <rPh sb="4" eb="6">
      <t>キョウリツ</t>
    </rPh>
    <rPh sb="6" eb="8">
      <t>エイセイ</t>
    </rPh>
    <rPh sb="8" eb="10">
      <t>ショリ</t>
    </rPh>
    <rPh sb="10" eb="12">
      <t>クミアイ</t>
    </rPh>
    <phoneticPr fontId="2"/>
  </si>
  <si>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</si>
  <si>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</si>
  <si>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t>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</si>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</sst>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25907</c:v>
                </c:pt>
                <c:pt idx="1">
                  <c:v>61590</c:v>
                </c:pt>
                <c:pt idx="2">
                  <c:v>269192</c:v>
                </c:pt>
                <c:pt idx="3">
                  <c:v>464999</c:v>
                </c:pt>
                <c:pt idx="4">
                  <c:v>419348</c:v>
                </c:pt>
              </c:numCache>
            </c:numRef>
          </c:val>
          <c:smooth val="0"/>
        </c:ser>
        <c:dLbls>
          <c:showLegendKey val="0"/>
          <c:showVal val="0"/>
          <c:showCatName val="0"/>
          <c:showSerName val="0"/>
          <c:showPercent val="0"/>
          <c:showBubbleSize val="0"/>
        </c:dLbls>
        <c:marker val="1"/>
        <c:smooth val="0"/>
        <c:axId val="40718336"/>
        <c:axId val="40719872"/>
      </c:lineChart>
      <c:catAx>
        <c:axId val="407183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19872"/>
        <c:crosses val="autoZero"/>
        <c:auto val="1"/>
        <c:lblAlgn val="ctr"/>
        <c:lblOffset val="100"/>
        <c:tickLblSkip val="1"/>
        <c:tickMarkSkip val="1"/>
        <c:noMultiLvlLbl val="0"/>
      </c:catAx>
      <c:valAx>
        <c:axId val="4071987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18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3.87</c:v>
                </c:pt>
                <c:pt idx="1">
                  <c:v>15.23</c:v>
                </c:pt>
                <c:pt idx="2">
                  <c:v>6.45</c:v>
                </c:pt>
                <c:pt idx="3">
                  <c:v>18.559999999999999</c:v>
                </c:pt>
                <c:pt idx="4">
                  <c:v>12.76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19.260000000000002</c:v>
                </c:pt>
                <c:pt idx="1">
                  <c:v>33.86</c:v>
                </c:pt>
                <c:pt idx="2">
                  <c:v>70.75</c:v>
                </c:pt>
                <c:pt idx="3">
                  <c:v>66.14</c:v>
                </c:pt>
                <c:pt idx="4">
                  <c:v>65.33</c:v>
                </c:pt>
              </c:numCache>
            </c:numRef>
          </c:val>
        </c:ser>
        <c:dLbls>
          <c:showLegendKey val="0"/>
          <c:showVal val="0"/>
          <c:showCatName val="0"/>
          <c:showSerName val="0"/>
          <c:showPercent val="0"/>
          <c:showBubbleSize val="0"/>
        </c:dLbls>
        <c:gapWidth val="250"/>
        <c:overlap val="100"/>
        <c:axId val="41628032"/>
        <c:axId val="41629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0.08</c:v>
                </c:pt>
                <c:pt idx="1">
                  <c:v>22.73</c:v>
                </c:pt>
                <c:pt idx="2">
                  <c:v>9.4700000000000006</c:v>
                </c:pt>
                <c:pt idx="3">
                  <c:v>4.7300000000000004</c:v>
                </c:pt>
                <c:pt idx="4">
                  <c:v>-23.67</c:v>
                </c:pt>
              </c:numCache>
            </c:numRef>
          </c:val>
          <c:smooth val="0"/>
        </c:ser>
        <c:dLbls>
          <c:showLegendKey val="0"/>
          <c:showVal val="0"/>
          <c:showCatName val="0"/>
          <c:showSerName val="0"/>
          <c:showPercent val="0"/>
          <c:showBubbleSize val="0"/>
        </c:dLbls>
        <c:marker val="1"/>
        <c:smooth val="0"/>
        <c:axId val="41628032"/>
        <c:axId val="41629952"/>
      </c:lineChart>
      <c:catAx>
        <c:axId val="4162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629952"/>
        <c:crosses val="autoZero"/>
        <c:auto val="1"/>
        <c:lblAlgn val="ctr"/>
        <c:lblOffset val="100"/>
        <c:tickLblSkip val="1"/>
        <c:tickMarkSkip val="1"/>
        <c:noMultiLvlLbl val="0"/>
      </c:catAx>
      <c:valAx>
        <c:axId val="4162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2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0.17</c:v>
                </c:pt>
                <c:pt idx="2">
                  <c:v>#N/A</c:v>
                </c:pt>
                <c:pt idx="3">
                  <c:v>0.21</c:v>
                </c:pt>
                <c:pt idx="4">
                  <c:v>#N/A</c:v>
                </c:pt>
                <c:pt idx="5">
                  <c:v>0.16</c:v>
                </c:pt>
                <c:pt idx="6">
                  <c:v>#N/A</c:v>
                </c:pt>
                <c:pt idx="7">
                  <c:v>0.12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わたり温泉鳥の海特別会計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1.34</c:v>
                </c:pt>
                <c:pt idx="4">
                  <c:v>#N/A</c:v>
                </c:pt>
                <c:pt idx="5">
                  <c:v>0.03</c:v>
                </c:pt>
                <c:pt idx="6">
                  <c:v>#N/A</c:v>
                </c:pt>
                <c:pt idx="7">
                  <c:v>0</c:v>
                </c:pt>
                <c:pt idx="8">
                  <c:v>#N/A</c:v>
                </c:pt>
                <c:pt idx="9">
                  <c:v>0.04</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0.08</c:v>
                </c:pt>
                <c:pt idx="4">
                  <c:v>#N/A</c:v>
                </c:pt>
                <c:pt idx="5">
                  <c:v>0.02</c:v>
                </c:pt>
                <c:pt idx="6">
                  <c:v>#N/A</c:v>
                </c:pt>
                <c:pt idx="7">
                  <c:v>0.02</c:v>
                </c:pt>
                <c:pt idx="8">
                  <c:v>#N/A</c:v>
                </c:pt>
                <c:pt idx="9">
                  <c:v>0.13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0.11</c:v>
                </c:pt>
                <c:pt idx="2">
                  <c:v>#N/A</c:v>
                </c:pt>
                <c:pt idx="3">
                  <c:v>1.21</c:v>
                </c:pt>
                <c:pt idx="4">
                  <c:v>#N/A</c:v>
                </c:pt>
                <c:pt idx="5">
                  <c:v>0.25</c:v>
                </c:pt>
                <c:pt idx="6">
                  <c:v>#N/A</c:v>
                </c:pt>
                <c:pt idx="7">
                  <c:v>0.53</c:v>
                </c:pt>
                <c:pt idx="8">
                  <c:v>#N/A</c:v>
                </c:pt>
                <c:pt idx="9">
                  <c:v>0.38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0.28000000000000003</c:v>
                </c:pt>
                <c:pt idx="2">
                  <c:v>#N/A</c:v>
                </c:pt>
                <c:pt idx="3">
                  <c:v>0.8</c:v>
                </c:pt>
                <c:pt idx="4">
                  <c:v>#N/A</c:v>
                </c:pt>
                <c:pt idx="5">
                  <c:v>0.92</c:v>
                </c:pt>
                <c:pt idx="6">
                  <c:v>#N/A</c:v>
                </c:pt>
                <c:pt idx="7">
                  <c:v>0.6</c:v>
                </c:pt>
                <c:pt idx="8">
                  <c:v>#N/A</c:v>
                </c:pt>
                <c:pt idx="9">
                  <c:v>0.52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3.78</c:v>
                </c:pt>
                <c:pt idx="2">
                  <c:v>#N/A</c:v>
                </c:pt>
                <c:pt idx="3">
                  <c:v>6.05</c:v>
                </c:pt>
                <c:pt idx="4">
                  <c:v>#N/A</c:v>
                </c:pt>
                <c:pt idx="5">
                  <c:v>5.54</c:v>
                </c:pt>
                <c:pt idx="6">
                  <c:v>#N/A</c:v>
                </c:pt>
                <c:pt idx="7">
                  <c:v>5.29</c:v>
                </c:pt>
                <c:pt idx="8">
                  <c:v>#N/A</c:v>
                </c:pt>
                <c:pt idx="9">
                  <c:v>3.8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7.61</c:v>
                </c:pt>
                <c:pt idx="2">
                  <c:v>#N/A</c:v>
                </c:pt>
                <c:pt idx="3">
                  <c:v>6.04</c:v>
                </c:pt>
                <c:pt idx="4">
                  <c:v>#N/A</c:v>
                </c:pt>
                <c:pt idx="5">
                  <c:v>7.06</c:v>
                </c:pt>
                <c:pt idx="6">
                  <c:v>#N/A</c:v>
                </c:pt>
                <c:pt idx="7">
                  <c:v>8.69</c:v>
                </c:pt>
                <c:pt idx="8">
                  <c:v>#N/A</c:v>
                </c:pt>
                <c:pt idx="9">
                  <c:v>10.35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3.69</c:v>
                </c:pt>
                <c:pt idx="2">
                  <c:v>#N/A</c:v>
                </c:pt>
                <c:pt idx="3">
                  <c:v>15.01</c:v>
                </c:pt>
                <c:pt idx="4">
                  <c:v>#N/A</c:v>
                </c:pt>
                <c:pt idx="5">
                  <c:v>6.28</c:v>
                </c:pt>
                <c:pt idx="6">
                  <c:v>#N/A</c:v>
                </c:pt>
                <c:pt idx="7">
                  <c:v>18.43</c:v>
                </c:pt>
                <c:pt idx="8">
                  <c:v>#N/A</c:v>
                </c:pt>
                <c:pt idx="9">
                  <c:v>12.75</c:v>
                </c:pt>
              </c:numCache>
            </c:numRef>
          </c:val>
        </c:ser>
        <c:dLbls>
          <c:showLegendKey val="0"/>
          <c:showVal val="0"/>
          <c:showCatName val="0"/>
          <c:showSerName val="0"/>
          <c:showPercent val="0"/>
          <c:showBubbleSize val="0"/>
        </c:dLbls>
        <c:gapWidth val="150"/>
        <c:overlap val="100"/>
        <c:axId val="41302272"/>
        <c:axId val="41320448"/>
      </c:barChart>
      <c:catAx>
        <c:axId val="4130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20448"/>
        <c:crosses val="autoZero"/>
        <c:auto val="1"/>
        <c:lblAlgn val="ctr"/>
        <c:lblOffset val="100"/>
        <c:tickLblSkip val="1"/>
        <c:tickMarkSkip val="1"/>
        <c:noMultiLvlLbl val="0"/>
      </c:catAx>
      <c:valAx>
        <c:axId val="4132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02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980</c:v>
                </c:pt>
                <c:pt idx="5">
                  <c:v>931</c:v>
                </c:pt>
                <c:pt idx="8">
                  <c:v>947</c:v>
                </c:pt>
                <c:pt idx="11">
                  <c:v>966</c:v>
                </c:pt>
                <c:pt idx="14">
                  <c:v>1043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c:v>
                </c:pt>
                <c:pt idx="3">
                  <c:v>8</c:v>
                </c:pt>
                <c:pt idx="6">
                  <c:v>8</c:v>
                </c:pt>
                <c:pt idx="9">
                  <c:v>8</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38</c:v>
                </c:pt>
                <c:pt idx="3">
                  <c:v>36</c:v>
                </c:pt>
                <c:pt idx="6">
                  <c:v>32</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568</c:v>
                </c:pt>
                <c:pt idx="3">
                  <c:v>574</c:v>
                </c:pt>
                <c:pt idx="6">
                  <c:v>596</c:v>
                </c:pt>
                <c:pt idx="9">
                  <c:v>615</c:v>
                </c:pt>
                <c:pt idx="12">
                  <c:v>560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934</c:v>
                </c:pt>
                <c:pt idx="3">
                  <c:v>928</c:v>
                </c:pt>
                <c:pt idx="6">
                  <c:v>924</c:v>
                </c:pt>
                <c:pt idx="9">
                  <c:v>895</c:v>
                </c:pt>
                <c:pt idx="12">
                  <c:v>880</c:v>
                </c:pt>
              </c:numCache>
            </c:numRef>
          </c:val>
        </c:ser>
        <c:dLbls>
          <c:showLegendKey val="0"/>
          <c:showVal val="0"/>
          <c:showCatName val="0"/>
          <c:showSerName val="0"/>
          <c:showPercent val="0"/>
          <c:showBubbleSize val="0"/>
        </c:dLbls>
        <c:gapWidth val="100"/>
        <c:overlap val="100"/>
        <c:axId val="41473536"/>
        <c:axId val="41475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568</c:v>
                </c:pt>
                <c:pt idx="2">
                  <c:v>#N/A</c:v>
                </c:pt>
                <c:pt idx="3">
                  <c:v>#N/A</c:v>
                </c:pt>
                <c:pt idx="4">
                  <c:v>615</c:v>
                </c:pt>
                <c:pt idx="5">
                  <c:v>#N/A</c:v>
                </c:pt>
                <c:pt idx="6">
                  <c:v>#N/A</c:v>
                </c:pt>
                <c:pt idx="7">
                  <c:v>613</c:v>
                </c:pt>
                <c:pt idx="8">
                  <c:v>#N/A</c:v>
                </c:pt>
                <c:pt idx="9">
                  <c:v>#N/A</c:v>
                </c:pt>
                <c:pt idx="10">
                  <c:v>558</c:v>
                </c:pt>
                <c:pt idx="11">
                  <c:v>#N/A</c:v>
                </c:pt>
                <c:pt idx="12">
                  <c:v>#N/A</c:v>
                </c:pt>
                <c:pt idx="13">
                  <c:v>411</c:v>
                </c:pt>
                <c:pt idx="14">
                  <c:v>#N/A</c:v>
                </c:pt>
              </c:numCache>
            </c:numRef>
          </c:val>
          <c:smooth val="0"/>
        </c:ser>
        <c:dLbls>
          <c:showLegendKey val="0"/>
          <c:showVal val="0"/>
          <c:showCatName val="0"/>
          <c:showSerName val="0"/>
          <c:showPercent val="0"/>
          <c:showBubbleSize val="0"/>
        </c:dLbls>
        <c:marker val="1"/>
        <c:smooth val="0"/>
        <c:axId val="41473536"/>
        <c:axId val="41475456"/>
      </c:lineChart>
      <c:catAx>
        <c:axId val="4147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75456"/>
        <c:crosses val="autoZero"/>
        <c:auto val="1"/>
        <c:lblAlgn val="ctr"/>
        <c:lblOffset val="100"/>
        <c:tickLblSkip val="1"/>
        <c:tickMarkSkip val="1"/>
        <c:noMultiLvlLbl val="0"/>
      </c:catAx>
      <c:valAx>
        <c:axId val="4147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7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11689</c:v>
                </c:pt>
                <c:pt idx="5">
                  <c:v>11736</c:v>
                </c:pt>
                <c:pt idx="8">
                  <c:v>11838</c:v>
                </c:pt>
                <c:pt idx="11">
                  <c:v>11812</c:v>
                </c:pt>
                <c:pt idx="14">
                  <c:v>11695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2781</c:v>
                </c:pt>
                <c:pt idx="5">
                  <c:v>2560</c:v>
                </c:pt>
                <c:pt idx="8">
                  <c:v>2381</c:v>
                </c:pt>
                <c:pt idx="11">
                  <c:v>2158</c:v>
                </c:pt>
                <c:pt idx="14">
                  <c:v>2267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3546</c:v>
                </c:pt>
                <c:pt idx="5">
                  <c:v>4818</c:v>
                </c:pt>
                <c:pt idx="8">
                  <c:v>7604</c:v>
                </c:pt>
                <c:pt idx="11">
                  <c:v>7059</c:v>
                </c:pt>
                <c:pt idx="14">
                  <c:v>7106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2110</c:v>
                </c:pt>
                <c:pt idx="3">
                  <c:v>2030</c:v>
                </c:pt>
                <c:pt idx="6">
                  <c:v>1971</c:v>
                </c:pt>
                <c:pt idx="9">
                  <c:v>1894</c:v>
                </c:pt>
                <c:pt idx="12">
                  <c:v>1711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41</c:v>
                </c:pt>
                <c:pt idx="3">
                  <c:v>44</c:v>
                </c:pt>
                <c:pt idx="6">
                  <c:v>24</c:v>
                </c:pt>
                <c:pt idx="9">
                  <c:v>35</c:v>
                </c:pt>
                <c:pt idx="12">
                  <c:v>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8905</c:v>
                </c:pt>
                <c:pt idx="3">
                  <c:v>7761</c:v>
                </c:pt>
                <c:pt idx="6">
                  <c:v>7408</c:v>
                </c:pt>
                <c:pt idx="9">
                  <c:v>6966</c:v>
                </c:pt>
                <c:pt idx="12">
                  <c:v>6546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45</c:v>
                </c:pt>
                <c:pt idx="3">
                  <c:v>40</c:v>
                </c:pt>
                <c:pt idx="6">
                  <c:v>39</c:v>
                </c:pt>
                <c:pt idx="9">
                  <c:v>32</c:v>
                </c:pt>
                <c:pt idx="12">
                  <c:v>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9302</c:v>
                </c:pt>
                <c:pt idx="3">
                  <c:v>9471</c:v>
                </c:pt>
                <c:pt idx="6">
                  <c:v>9537</c:v>
                </c:pt>
                <c:pt idx="9">
                  <c:v>9757</c:v>
                </c:pt>
                <c:pt idx="12">
                  <c:v>10720</c:v>
                </c:pt>
              </c:numCache>
            </c:numRef>
          </c:val>
        </c:ser>
        <c:dLbls>
          <c:showLegendKey val="0"/>
          <c:showVal val="0"/>
          <c:showCatName val="0"/>
          <c:showSerName val="0"/>
          <c:showPercent val="0"/>
          <c:showBubbleSize val="0"/>
        </c:dLbls>
        <c:gapWidth val="100"/>
        <c:overlap val="100"/>
        <c:axId val="41543168"/>
        <c:axId val="41545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2387</c:v>
                </c:pt>
                <c:pt idx="2">
                  <c:v>#N/A</c:v>
                </c:pt>
                <c:pt idx="3">
                  <c:v>#N/A</c:v>
                </c:pt>
                <c:pt idx="4">
                  <c:v>232</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1543168"/>
        <c:axId val="41545088"/>
      </c:lineChart>
      <c:catAx>
        <c:axId val="4154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545088"/>
        <c:crosses val="autoZero"/>
        <c:auto val="1"/>
        <c:lblAlgn val="ctr"/>
        <c:lblOffset val="100"/>
        <c:tickLblSkip val="1"/>
        <c:tickMarkSkip val="1"/>
        <c:noMultiLvlLbl val="0"/>
      </c:catAx>
      <c:valAx>
        <c:axId val="4154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4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宮城県亘理町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34,170
34,083
73.60
38,634,131
35,098,058
909,990
7,133,077
10,719,601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財政力指数については平成</a:t>
          </a:r>
          <a:r>
            <a:rPr kumimoji="1" lang="en-US" altLang="ja-JP" sz="1200">
              <a:latin typeface="ＭＳ Ｐゴシック"/>
            </a:rPr>
            <a:t>21</a:t>
          </a:r>
          <a:r>
            <a:rPr kumimoji="1" lang="ja-JP" altLang="en-US" sz="1200">
              <a:latin typeface="ＭＳ Ｐゴシック"/>
            </a:rPr>
            <a:t>年度以降減少傾向が続いていたが、平成</a:t>
          </a:r>
          <a:r>
            <a:rPr kumimoji="1" lang="en-US" altLang="ja-JP" sz="1200">
              <a:latin typeface="ＭＳ Ｐゴシック"/>
            </a:rPr>
            <a:t>26</a:t>
          </a:r>
          <a:r>
            <a:rPr kumimoji="1" lang="ja-JP" altLang="en-US" sz="1200">
              <a:latin typeface="ＭＳ Ｐゴシック"/>
            </a:rPr>
            <a:t>年度は上昇に転じ、前年度比</a:t>
          </a:r>
          <a:r>
            <a:rPr kumimoji="1" lang="en-US" altLang="ja-JP" sz="1200">
              <a:latin typeface="ＭＳ Ｐゴシック"/>
            </a:rPr>
            <a:t>0.1</a:t>
          </a:r>
          <a:r>
            <a:rPr kumimoji="1" lang="ja-JP" altLang="en-US" sz="1200">
              <a:latin typeface="ＭＳ Ｐゴシック"/>
            </a:rPr>
            <a:t>ポイント増の</a:t>
          </a:r>
          <a:r>
            <a:rPr kumimoji="1" lang="en-US" altLang="ja-JP" sz="1200">
              <a:latin typeface="ＭＳ Ｐゴシック"/>
            </a:rPr>
            <a:t>0.51</a:t>
          </a:r>
          <a:r>
            <a:rPr kumimoji="1" lang="ja-JP" altLang="en-US" sz="1200">
              <a:latin typeface="ＭＳ Ｐゴシック"/>
            </a:rPr>
            <a:t>となった。その要因としては、個人所得の増等に伴い町民税所得割が増加したことが主なものであるが、税収全体としては、長引く景気低迷及び東日本大震災による課税免除・減免措置等により震災前を比較すると依然減収傾向が続いている。そのため、事務事業の見直し等により歳出削減策を進めるとともに、引き続きインターネットによる競売及びコンビニ収納の充実などの滞納整理強化や企業誘致の実現など自主財源確保に努め、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148872</xdr:rowOff>
    </xdr:to>
    <xdr:cxnSp macro="">
      <xdr:nvCxnSpPr>
        <xdr:cNvPr id="67" name="直線コネクタ 66"/>
        <xdr:cNvCxnSpPr/>
      </xdr:nvCxnSpPr>
      <xdr:spPr>
        <a:xfrm flipV="1">
          <a:off x="4114800" y="75078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148872</xdr:rowOff>
    </xdr:from>
    <xdr:to>
      <xdr:col>6</xdr:col>
      <xdr:colOff>0</xdr:colOff>
      <xdr:row>43</xdr:row>
      <xdr:rowOff>148872</xdr:rowOff>
    </xdr:to>
    <xdr:cxnSp macro="">
      <xdr:nvCxnSpPr>
        <xdr:cNvPr id="70" name="直線コネクタ 69"/>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108655</xdr:rowOff>
    </xdr:from>
    <xdr:to>
      <xdr:col>4</xdr:col>
      <xdr:colOff>482600</xdr:colOff>
      <xdr:row>43</xdr:row>
      <xdr:rowOff>148872</xdr:rowOff>
    </xdr:to>
    <xdr:cxnSp macro="">
      <xdr:nvCxnSpPr>
        <xdr:cNvPr id="73" name="直線コネクタ 72"/>
        <xdr:cNvCxnSpPr/>
      </xdr:nvCxnSpPr>
      <xdr:spPr>
        <a:xfrm>
          <a:off x="2336800" y="74810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68439</xdr:rowOff>
    </xdr:from>
    <xdr:to>
      <xdr:col>3</xdr:col>
      <xdr:colOff>279400</xdr:colOff>
      <xdr:row>43</xdr:row>
      <xdr:rowOff>108655</xdr:rowOff>
    </xdr:to>
    <xdr:cxnSp macro="">
      <xdr:nvCxnSpPr>
        <xdr:cNvPr id="76" name="直線コネクタ 75"/>
        <xdr:cNvCxnSpPr/>
      </xdr:nvCxnSpPr>
      <xdr:spPr>
        <a:xfrm>
          <a:off x="1447800" y="74407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6" name="円/楕円 85"/>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7"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98072</xdr:rowOff>
    </xdr:from>
    <xdr:to>
      <xdr:col>6</xdr:col>
      <xdr:colOff>50800</xdr:colOff>
      <xdr:row>44</xdr:row>
      <xdr:rowOff>28222</xdr:rowOff>
    </xdr:to>
    <xdr:sp macro="" textlink="">
      <xdr:nvSpPr>
        <xdr:cNvPr id="88" name="円/楕円 87"/>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12999</xdr:rowOff>
    </xdr:from>
    <xdr:ext cx="736600" cy="259045"/>
    <xdr:sp macro="" textlink="">
      <xdr:nvSpPr>
        <xdr:cNvPr id="89" name="テキスト ボックス 88"/>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98072</xdr:rowOff>
    </xdr:from>
    <xdr:to>
      <xdr:col>4</xdr:col>
      <xdr:colOff>533400</xdr:colOff>
      <xdr:row>44</xdr:row>
      <xdr:rowOff>28222</xdr:rowOff>
    </xdr:to>
    <xdr:sp macro="" textlink="">
      <xdr:nvSpPr>
        <xdr:cNvPr id="90" name="円/楕円 89"/>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12999</xdr:rowOff>
    </xdr:from>
    <xdr:ext cx="762000" cy="259045"/>
    <xdr:sp macro="" textlink="">
      <xdr:nvSpPr>
        <xdr:cNvPr id="91" name="テキスト ボックス 90"/>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57855</xdr:rowOff>
    </xdr:from>
    <xdr:to>
      <xdr:col>3</xdr:col>
      <xdr:colOff>330200</xdr:colOff>
      <xdr:row>43</xdr:row>
      <xdr:rowOff>159455</xdr:rowOff>
    </xdr:to>
    <xdr:sp macro="" textlink="">
      <xdr:nvSpPr>
        <xdr:cNvPr id="92" name="円/楕円 91"/>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144232</xdr:rowOff>
    </xdr:from>
    <xdr:ext cx="762000" cy="259045"/>
    <xdr:sp macro="" textlink="">
      <xdr:nvSpPr>
        <xdr:cNvPr id="93" name="テキスト ボックス 92"/>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94" name="円/楕円 93"/>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95" name="テキスト ボックス 94"/>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経常収支比率については平成</a:t>
          </a:r>
          <a:r>
            <a:rPr kumimoji="1" lang="en-US" altLang="ja-JP" sz="1200">
              <a:latin typeface="ＭＳ Ｐゴシック"/>
            </a:rPr>
            <a:t>25</a:t>
          </a:r>
          <a:r>
            <a:rPr kumimoji="1" lang="ja-JP" altLang="en-US" sz="1200">
              <a:latin typeface="ＭＳ Ｐゴシック"/>
            </a:rPr>
            <a:t>年度までは類似団体を下回っていたが、平成</a:t>
          </a:r>
          <a:r>
            <a:rPr kumimoji="1" lang="en-US" altLang="ja-JP" sz="1200">
              <a:latin typeface="ＭＳ Ｐゴシック"/>
            </a:rPr>
            <a:t>26</a:t>
          </a:r>
          <a:r>
            <a:rPr kumimoji="1" lang="ja-JP" altLang="en-US" sz="1200">
              <a:latin typeface="ＭＳ Ｐゴシック"/>
            </a:rPr>
            <a:t>年度においては基準財政収入額の増に伴う普通交付税及び臨時財政対策債発行額の減及び津波により被災した沿岸部小中学校の復旧に伴う経常的な維持管理費等の増などにより、前年度比</a:t>
          </a:r>
          <a:r>
            <a:rPr kumimoji="1" lang="en-US" altLang="ja-JP" sz="1200">
              <a:latin typeface="ＭＳ Ｐゴシック"/>
            </a:rPr>
            <a:t>3.8</a:t>
          </a:r>
          <a:r>
            <a:rPr kumimoji="1" lang="ja-JP" altLang="en-US" sz="1200">
              <a:latin typeface="ＭＳ Ｐゴシック"/>
            </a:rPr>
            <a:t>ポイント悪化の</a:t>
          </a:r>
          <a:r>
            <a:rPr kumimoji="1" lang="en-US" altLang="ja-JP" sz="1200">
              <a:latin typeface="ＭＳ Ｐゴシック"/>
            </a:rPr>
            <a:t>88.8</a:t>
          </a:r>
          <a:r>
            <a:rPr kumimoji="1" lang="ja-JP" altLang="en-US" sz="1200">
              <a:latin typeface="ＭＳ Ｐゴシック"/>
            </a:rPr>
            <a:t>となり類似団体平均を上回った。税収については今後も震災前と比較すると減収傾向が続く見込みであり、さらには、社会保障関係経費や扶助費の増加も予想されることから、自主財源確保や人件費抑制、事務事業の見直し等経常経費の削減を継続的に進めることで財政運営の効率化を図り、経常収支比率の改善を図っ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64</xdr:row>
      <xdr:rowOff>5588</xdr:rowOff>
    </xdr:to>
    <xdr:cxnSp macro="">
      <xdr:nvCxnSpPr>
        <xdr:cNvPr id="128" name="直線コネクタ 127"/>
        <xdr:cNvCxnSpPr/>
      </xdr:nvCxnSpPr>
      <xdr:spPr>
        <a:xfrm>
          <a:off x="4114800" y="10795000"/>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63</xdr:row>
      <xdr:rowOff>70866</xdr:rowOff>
    </xdr:to>
    <xdr:cxnSp macro="">
      <xdr:nvCxnSpPr>
        <xdr:cNvPr id="131" name="直線コネクタ 130"/>
        <xdr:cNvCxnSpPr/>
      </xdr:nvCxnSpPr>
      <xdr:spPr>
        <a:xfrm flipV="1">
          <a:off x="3225800" y="107950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63</xdr:row>
      <xdr:rowOff>70866</xdr:rowOff>
    </xdr:to>
    <xdr:cxnSp macro="">
      <xdr:nvCxnSpPr>
        <xdr:cNvPr id="134" name="直線コネクタ 133"/>
        <xdr:cNvCxnSpPr/>
      </xdr:nvCxnSpPr>
      <xdr:spPr>
        <a:xfrm>
          <a:off x="23368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63</xdr:row>
      <xdr:rowOff>70866</xdr:rowOff>
    </xdr:to>
    <xdr:cxnSp macro="">
      <xdr:nvCxnSpPr>
        <xdr:cNvPr id="137" name="直線コネクタ 136"/>
        <xdr:cNvCxnSpPr/>
      </xdr:nvCxnSpPr>
      <xdr:spPr>
        <a:xfrm>
          <a:off x="1447800" y="1060196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126238</xdr:rowOff>
    </xdr:from>
    <xdr:to>
      <xdr:col>7</xdr:col>
      <xdr:colOff>203200</xdr:colOff>
      <xdr:row>64</xdr:row>
      <xdr:rowOff>56388</xdr:rowOff>
    </xdr:to>
    <xdr:sp macro="" textlink="">
      <xdr:nvSpPr>
        <xdr:cNvPr id="147" name="円/楕円 146"/>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98315</xdr:rowOff>
    </xdr:from>
    <xdr:ext cx="762000" cy="259045"/>
    <xdr:sp macro="" textlink="">
      <xdr:nvSpPr>
        <xdr:cNvPr id="148" name="財政構造の弾力性該当値テキスト"/>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49" name="円/楕円 148"/>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50" name="テキスト ボックス 149"/>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20066</xdr:rowOff>
    </xdr:from>
    <xdr:to>
      <xdr:col>4</xdr:col>
      <xdr:colOff>533400</xdr:colOff>
      <xdr:row>63</xdr:row>
      <xdr:rowOff>121666</xdr:rowOff>
    </xdr:to>
    <xdr:sp macro="" textlink="">
      <xdr:nvSpPr>
        <xdr:cNvPr id="151" name="円/楕円 150"/>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131843</xdr:rowOff>
    </xdr:from>
    <xdr:ext cx="762000" cy="259045"/>
    <xdr:sp macro="" textlink="">
      <xdr:nvSpPr>
        <xdr:cNvPr id="152" name="テキスト ボックス 151"/>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20066</xdr:rowOff>
    </xdr:from>
    <xdr:to>
      <xdr:col>3</xdr:col>
      <xdr:colOff>330200</xdr:colOff>
      <xdr:row>63</xdr:row>
      <xdr:rowOff>121666</xdr:rowOff>
    </xdr:to>
    <xdr:sp macro="" textlink="">
      <xdr:nvSpPr>
        <xdr:cNvPr id="153" name="円/楕円 152"/>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131843</xdr:rowOff>
    </xdr:from>
    <xdr:ext cx="762000" cy="259045"/>
    <xdr:sp macro="" textlink="">
      <xdr:nvSpPr>
        <xdr:cNvPr id="154" name="テキスト ボックス 153"/>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55" name="円/楕円 154"/>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56" name="テキスト ボックス 155"/>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[121,902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「歳入に見合った歳出」への財政構造の転換を図るため、人件費・物件費等の削減を実施してきたところであり、平成</a:t>
          </a:r>
          <a:r>
            <a:rPr kumimoji="1" lang="en-US" altLang="ja-JP" sz="1150">
              <a:latin typeface="ＭＳ Ｐゴシック"/>
            </a:rPr>
            <a:t>22</a:t>
          </a:r>
          <a:r>
            <a:rPr kumimoji="1" lang="ja-JP" altLang="en-US" sz="1150">
              <a:latin typeface="ＭＳ Ｐゴシック"/>
            </a:rPr>
            <a:t>年度までは類似団体平均を下回っていたところである。しかしながら、平成</a:t>
          </a:r>
          <a:r>
            <a:rPr kumimoji="1" lang="en-US" altLang="ja-JP" sz="1150">
              <a:latin typeface="ＭＳ Ｐゴシック"/>
            </a:rPr>
            <a:t>23</a:t>
          </a:r>
          <a:r>
            <a:rPr kumimoji="1" lang="ja-JP" altLang="en-US" sz="1150">
              <a:latin typeface="ＭＳ Ｐゴシック"/>
            </a:rPr>
            <a:t>年度以降は東日本大震災関連の人件費及び物件費が大きく増加していることから数値は大幅に上昇している。平成</a:t>
          </a:r>
          <a:r>
            <a:rPr kumimoji="1" lang="en-US" altLang="ja-JP" sz="1150">
              <a:latin typeface="ＭＳ Ｐゴシック"/>
            </a:rPr>
            <a:t>26</a:t>
          </a:r>
          <a:r>
            <a:rPr kumimoji="1" lang="ja-JP" altLang="en-US" sz="1150">
              <a:latin typeface="ＭＳ Ｐゴシック"/>
            </a:rPr>
            <a:t>年度においては、災害廃棄物処理事業関連の物件費が減少したため前年度比</a:t>
          </a:r>
          <a:r>
            <a:rPr kumimoji="1" lang="en-US" altLang="ja-JP" sz="1150">
              <a:latin typeface="ＭＳ Ｐゴシック"/>
            </a:rPr>
            <a:t>2</a:t>
          </a:r>
          <a:r>
            <a:rPr kumimoji="1" lang="ja-JP" altLang="en-US" sz="1150">
              <a:latin typeface="ＭＳ Ｐゴシック"/>
            </a:rPr>
            <a:t>万</a:t>
          </a:r>
          <a:r>
            <a:rPr kumimoji="1" lang="en-US" altLang="ja-JP" sz="1150">
              <a:latin typeface="ＭＳ Ｐゴシック"/>
            </a:rPr>
            <a:t>3,568</a:t>
          </a:r>
          <a:r>
            <a:rPr kumimoji="1" lang="ja-JP" altLang="en-US" sz="1150">
              <a:latin typeface="ＭＳ Ｐゴシック"/>
            </a:rPr>
            <a:t>円の減となったものの、今後においても震災関連事業の実施に伴う人件費や物件費が多額に上ると思われることから大幅な削減は困難な状況である。そのため、特に経常的な部分について行財政改革の取り組みを強化し、歳出の削減を図っていきたい考えであ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148648</xdr:rowOff>
    </xdr:from>
    <xdr:to>
      <xdr:col>7</xdr:col>
      <xdr:colOff>152400</xdr:colOff>
      <xdr:row>84</xdr:row>
      <xdr:rowOff>166763</xdr:rowOff>
    </xdr:to>
    <xdr:cxnSp macro="">
      <xdr:nvCxnSpPr>
        <xdr:cNvPr id="191" name="直線コネクタ 190"/>
        <xdr:cNvCxnSpPr/>
      </xdr:nvCxnSpPr>
      <xdr:spPr>
        <a:xfrm flipV="1">
          <a:off x="4114800" y="14378998"/>
          <a:ext cx="838200" cy="18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166763</xdr:rowOff>
    </xdr:from>
    <xdr:to>
      <xdr:col>6</xdr:col>
      <xdr:colOff>0</xdr:colOff>
      <xdr:row>86</xdr:row>
      <xdr:rowOff>74326</xdr:rowOff>
    </xdr:to>
    <xdr:cxnSp macro="">
      <xdr:nvCxnSpPr>
        <xdr:cNvPr id="194" name="直線コネクタ 193"/>
        <xdr:cNvCxnSpPr/>
      </xdr:nvCxnSpPr>
      <xdr:spPr>
        <a:xfrm flipV="1">
          <a:off x="3225800" y="14568563"/>
          <a:ext cx="889000" cy="25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74326</xdr:rowOff>
    </xdr:from>
    <xdr:to>
      <xdr:col>4</xdr:col>
      <xdr:colOff>482600</xdr:colOff>
      <xdr:row>89</xdr:row>
      <xdr:rowOff>152504</xdr:rowOff>
    </xdr:to>
    <xdr:cxnSp macro="">
      <xdr:nvCxnSpPr>
        <xdr:cNvPr id="197" name="直線コネクタ 196"/>
        <xdr:cNvCxnSpPr/>
      </xdr:nvCxnSpPr>
      <xdr:spPr>
        <a:xfrm flipV="1">
          <a:off x="2336800" y="14819026"/>
          <a:ext cx="889000" cy="5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101650</xdr:rowOff>
    </xdr:from>
    <xdr:to>
      <xdr:col>3</xdr:col>
      <xdr:colOff>279400</xdr:colOff>
      <xdr:row>89</xdr:row>
      <xdr:rowOff>152504</xdr:rowOff>
    </xdr:to>
    <xdr:cxnSp macro="">
      <xdr:nvCxnSpPr>
        <xdr:cNvPr id="200" name="直線コネクタ 199"/>
        <xdr:cNvCxnSpPr/>
      </xdr:nvCxnSpPr>
      <xdr:spPr>
        <a:xfrm>
          <a:off x="1447800" y="14160550"/>
          <a:ext cx="889000" cy="125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97848</xdr:rowOff>
    </xdr:from>
    <xdr:to>
      <xdr:col>7</xdr:col>
      <xdr:colOff>203200</xdr:colOff>
      <xdr:row>84</xdr:row>
      <xdr:rowOff>27998</xdr:rowOff>
    </xdr:to>
    <xdr:sp macro="" textlink="">
      <xdr:nvSpPr>
        <xdr:cNvPr id="210" name="円/楕円 209"/>
        <xdr:cNvSpPr/>
      </xdr:nvSpPr>
      <xdr:spPr>
        <a:xfrm>
          <a:off x="4902200" y="1432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69925</xdr:rowOff>
    </xdr:from>
    <xdr:ext cx="762000" cy="259045"/>
    <xdr:sp macro="" textlink="">
      <xdr:nvSpPr>
        <xdr:cNvPr id="211" name="人件費・物件費等の状況該当値テキスト"/>
        <xdr:cNvSpPr txBox="1"/>
      </xdr:nvSpPr>
      <xdr:spPr>
        <a:xfrm>
          <a:off x="5041900" y="143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121,902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115963</xdr:rowOff>
    </xdr:from>
    <xdr:to>
      <xdr:col>6</xdr:col>
      <xdr:colOff>50800</xdr:colOff>
      <xdr:row>85</xdr:row>
      <xdr:rowOff>46113</xdr:rowOff>
    </xdr:to>
    <xdr:sp macro="" textlink="">
      <xdr:nvSpPr>
        <xdr:cNvPr id="212" name="円/楕円 211"/>
        <xdr:cNvSpPr/>
      </xdr:nvSpPr>
      <xdr:spPr>
        <a:xfrm>
          <a:off x="4064000" y="1451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30890</xdr:rowOff>
    </xdr:from>
    <xdr:ext cx="736600" cy="259045"/>
    <xdr:sp macro="" textlink="">
      <xdr:nvSpPr>
        <xdr:cNvPr id="213" name="テキスト ボックス 212"/>
        <xdr:cNvSpPr txBox="1"/>
      </xdr:nvSpPr>
      <xdr:spPr>
        <a:xfrm>
          <a:off x="3733800" y="14604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145,470</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23526</xdr:rowOff>
    </xdr:from>
    <xdr:to>
      <xdr:col>4</xdr:col>
      <xdr:colOff>533400</xdr:colOff>
      <xdr:row>86</xdr:row>
      <xdr:rowOff>125126</xdr:rowOff>
    </xdr:to>
    <xdr:sp macro="" textlink="">
      <xdr:nvSpPr>
        <xdr:cNvPr id="214" name="円/楕円 213"/>
        <xdr:cNvSpPr/>
      </xdr:nvSpPr>
      <xdr:spPr>
        <a:xfrm>
          <a:off x="3175000" y="1476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109903</xdr:rowOff>
    </xdr:from>
    <xdr:ext cx="762000" cy="259045"/>
    <xdr:sp macro="" textlink="">
      <xdr:nvSpPr>
        <xdr:cNvPr id="215" name="テキスト ボックス 214"/>
        <xdr:cNvSpPr txBox="1"/>
      </xdr:nvSpPr>
      <xdr:spPr>
        <a:xfrm>
          <a:off x="2844800" y="1485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176,609</a:t>
          </a:r>
          <a:endParaRPr kumimoji="1" lang="ja-JP" altLang="en-US" sz="1000" b="1">
            <a:solidFill>
              <a:srgbClr val="FF0000"/>
            </a:solidFill>
            <a:latin typeface="ＭＳ Ｐゴシック"/>
          </a:endParaRPr>
        </a:p>
      </xdr:txBody>
    </xdr:sp>
    <xdr:clientData/>
  </xdr:oneCellAnchor>
  <xdr:twoCellAnchor>
    <xdr:from>
      <xdr:col>3</xdr:col>
      <xdr:colOff>228600</xdr:colOff>
      <xdr:row>89</xdr:row>
      <xdr:rowOff>101704</xdr:rowOff>
    </xdr:from>
    <xdr:to>
      <xdr:col>3</xdr:col>
      <xdr:colOff>330200</xdr:colOff>
      <xdr:row>90</xdr:row>
      <xdr:rowOff>31854</xdr:rowOff>
    </xdr:to>
    <xdr:sp macro="" textlink="">
      <xdr:nvSpPr>
        <xdr:cNvPr id="216" name="円/楕円 215"/>
        <xdr:cNvSpPr/>
      </xdr:nvSpPr>
      <xdr:spPr>
        <a:xfrm>
          <a:off x="2286000" y="1536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90</xdr:row>
      <xdr:rowOff>16631</xdr:rowOff>
    </xdr:from>
    <xdr:ext cx="762000" cy="259045"/>
    <xdr:sp macro="" textlink="">
      <xdr:nvSpPr>
        <xdr:cNvPr id="217" name="テキスト ボックス 216"/>
        <xdr:cNvSpPr txBox="1"/>
      </xdr:nvSpPr>
      <xdr:spPr>
        <a:xfrm>
          <a:off x="1955800" y="1544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250,276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50850</xdr:rowOff>
    </xdr:from>
    <xdr:to>
      <xdr:col>2</xdr:col>
      <xdr:colOff>127000</xdr:colOff>
      <xdr:row>82</xdr:row>
      <xdr:rowOff>152450</xdr:rowOff>
    </xdr:to>
    <xdr:sp macro="" textlink="">
      <xdr:nvSpPr>
        <xdr:cNvPr id="218" name="円/楕円 217"/>
        <xdr:cNvSpPr/>
      </xdr:nvSpPr>
      <xdr:spPr>
        <a:xfrm>
          <a:off x="1397000" y="1410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162627</xdr:rowOff>
    </xdr:from>
    <xdr:ext cx="762000" cy="259045"/>
    <xdr:sp macro="" textlink="">
      <xdr:nvSpPr>
        <xdr:cNvPr id="219" name="テキスト ボックス 218"/>
        <xdr:cNvSpPr txBox="1"/>
      </xdr:nvSpPr>
      <xdr:spPr>
        <a:xfrm>
          <a:off x="1066800" y="138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24</a:t>
          </a:r>
          <a:r>
            <a:rPr kumimoji="1" lang="ja-JP" altLang="en-US" sz="1300" baseline="0">
              <a:latin typeface="ＭＳ Ｐゴシック"/>
            </a:rPr>
            <a:t>年度からの任期付職員の採用等により、職員構成の変動があったこと等から、前年度と比較して</a:t>
          </a:r>
          <a:r>
            <a:rPr kumimoji="1" lang="en-US" altLang="ja-JP" sz="1300" baseline="0">
              <a:latin typeface="ＭＳ Ｐゴシック"/>
            </a:rPr>
            <a:t>0.2</a:t>
          </a:r>
          <a:r>
            <a:rPr kumimoji="1" lang="ja-JP" altLang="en-US" sz="1300" baseline="0">
              <a:latin typeface="ＭＳ Ｐゴシック"/>
            </a:rPr>
            <a:t>ポイント減少した。類似団体の平均値との比較でも</a:t>
          </a:r>
          <a:r>
            <a:rPr kumimoji="1" lang="en-US" altLang="ja-JP" sz="1300" baseline="0">
              <a:latin typeface="ＭＳ Ｐゴシック"/>
            </a:rPr>
            <a:t>7.0</a:t>
          </a:r>
          <a:r>
            <a:rPr kumimoji="1" lang="ja-JP" altLang="en-US" sz="1300" baseline="0">
              <a:latin typeface="ＭＳ Ｐゴシック"/>
            </a:rPr>
            <a:t>ポイント下回り、任期付職員の採用は、今後数年間影響を及ぼすと考えられる。今後も国・県・地域の民間企業等の給与の状況を踏まえ、より一層給与の適正化を図っていきたい。</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4234</xdr:rowOff>
    </xdr:from>
    <xdr:to>
      <xdr:col>24</xdr:col>
      <xdr:colOff>558800</xdr:colOff>
      <xdr:row>80</xdr:row>
      <xdr:rowOff>27214</xdr:rowOff>
    </xdr:to>
    <xdr:cxnSp macro="">
      <xdr:nvCxnSpPr>
        <xdr:cNvPr id="255" name="直線コネクタ 254"/>
        <xdr:cNvCxnSpPr/>
      </xdr:nvCxnSpPr>
      <xdr:spPr>
        <a:xfrm flipV="1">
          <a:off x="16179800" y="13720234"/>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27214</xdr:rowOff>
    </xdr:from>
    <xdr:to>
      <xdr:col>23</xdr:col>
      <xdr:colOff>406400</xdr:colOff>
      <xdr:row>85</xdr:row>
      <xdr:rowOff>31750</xdr:rowOff>
    </xdr:to>
    <xdr:cxnSp macro="">
      <xdr:nvCxnSpPr>
        <xdr:cNvPr id="258" name="直線コネクタ 257"/>
        <xdr:cNvCxnSpPr/>
      </xdr:nvCxnSpPr>
      <xdr:spPr>
        <a:xfrm flipV="1">
          <a:off x="15290800" y="13743214"/>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86</xdr:row>
      <xdr:rowOff>136071</xdr:rowOff>
    </xdr:to>
    <xdr:cxnSp macro="">
      <xdr:nvCxnSpPr>
        <xdr:cNvPr id="261" name="直線コネクタ 260"/>
        <xdr:cNvCxnSpPr/>
      </xdr:nvCxnSpPr>
      <xdr:spPr>
        <a:xfrm flipV="1">
          <a:off x="14401800" y="14605000"/>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62593</xdr:rowOff>
    </xdr:from>
    <xdr:to>
      <xdr:col>21</xdr:col>
      <xdr:colOff>0</xdr:colOff>
      <xdr:row>86</xdr:row>
      <xdr:rowOff>136071</xdr:rowOff>
    </xdr:to>
    <xdr:cxnSp macro="">
      <xdr:nvCxnSpPr>
        <xdr:cNvPr id="264" name="直線コネクタ 263"/>
        <xdr:cNvCxnSpPr/>
      </xdr:nvCxnSpPr>
      <xdr:spPr>
        <a:xfrm>
          <a:off x="13512800" y="13950043"/>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79</xdr:row>
      <xdr:rowOff>124884</xdr:rowOff>
    </xdr:from>
    <xdr:to>
      <xdr:col>24</xdr:col>
      <xdr:colOff>609600</xdr:colOff>
      <xdr:row>80</xdr:row>
      <xdr:rowOff>55034</xdr:rowOff>
    </xdr:to>
    <xdr:sp macro="" textlink="">
      <xdr:nvSpPr>
        <xdr:cNvPr id="274" name="円/楕円 273"/>
        <xdr:cNvSpPr/>
      </xdr:nvSpPr>
      <xdr:spPr>
        <a:xfrm>
          <a:off x="169672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46161</xdr:rowOff>
    </xdr:from>
    <xdr:ext cx="762000" cy="259045"/>
    <xdr:sp macro="" textlink="">
      <xdr:nvSpPr>
        <xdr:cNvPr id="275" name="給与水準   （国との比較）該当値テキスト"/>
        <xdr:cNvSpPr txBox="1"/>
      </xdr:nvSpPr>
      <xdr:spPr>
        <a:xfrm>
          <a:off x="17106900" y="1359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147864</xdr:rowOff>
    </xdr:from>
    <xdr:to>
      <xdr:col>23</xdr:col>
      <xdr:colOff>457200</xdr:colOff>
      <xdr:row>80</xdr:row>
      <xdr:rowOff>78014</xdr:rowOff>
    </xdr:to>
    <xdr:sp macro="" textlink="">
      <xdr:nvSpPr>
        <xdr:cNvPr id="276" name="円/楕円 275"/>
        <xdr:cNvSpPr/>
      </xdr:nvSpPr>
      <xdr:spPr>
        <a:xfrm>
          <a:off x="16129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88191</xdr:rowOff>
    </xdr:from>
    <xdr:ext cx="736600" cy="259045"/>
    <xdr:sp macro="" textlink="">
      <xdr:nvSpPr>
        <xdr:cNvPr id="277" name="テキスト ボックス 276"/>
        <xdr:cNvSpPr txBox="1"/>
      </xdr:nvSpPr>
      <xdr:spPr>
        <a:xfrm>
          <a:off x="15798800" y="1346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8" name="円/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85271</xdr:rowOff>
    </xdr:from>
    <xdr:to>
      <xdr:col>21</xdr:col>
      <xdr:colOff>50800</xdr:colOff>
      <xdr:row>87</xdr:row>
      <xdr:rowOff>15421</xdr:rowOff>
    </xdr:to>
    <xdr:sp macro="" textlink="">
      <xdr:nvSpPr>
        <xdr:cNvPr id="280" name="円/楕円 279"/>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25598</xdr:rowOff>
    </xdr:from>
    <xdr:ext cx="762000" cy="259045"/>
    <xdr:sp macro="" textlink="">
      <xdr:nvSpPr>
        <xdr:cNvPr id="281" name="テキスト ボックス 280"/>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11793</xdr:rowOff>
    </xdr:from>
    <xdr:to>
      <xdr:col>19</xdr:col>
      <xdr:colOff>533400</xdr:colOff>
      <xdr:row>81</xdr:row>
      <xdr:rowOff>113393</xdr:rowOff>
    </xdr:to>
    <xdr:sp macro="" textlink="">
      <xdr:nvSpPr>
        <xdr:cNvPr id="282" name="円/楕円 281"/>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123570</xdr:rowOff>
    </xdr:from>
    <xdr:ext cx="762000" cy="259045"/>
    <xdr:sp macro="" textlink="">
      <xdr:nvSpPr>
        <xdr:cNvPr id="283" name="テキスト ボックス 282"/>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職員数の削減に取り組んできたが、東日本大震災後においては復旧・復興事業が膨大であることから、自治法派遣職員や任期付職員を増やしている状況である。また、住民基本台帳人口も震災後において大きく減少していることもあり、人口千年当たり職員数は類似団体を</a:t>
          </a:r>
          <a:r>
            <a:rPr kumimoji="1" lang="en-US" altLang="ja-JP" sz="1300">
              <a:latin typeface="ＭＳ Ｐゴシック"/>
            </a:rPr>
            <a:t>1.44</a:t>
          </a:r>
          <a:r>
            <a:rPr kumimoji="1" lang="ja-JP" altLang="en-US" sz="1300">
              <a:latin typeface="ＭＳ Ｐゴシック"/>
            </a:rPr>
            <a:t>人上回っている。今後も数年間は復興事業が多額に上ることから、自治法派遣職員や任期付職員が増加すると思われるが、計画的な定員管理を継続して実施し、指数の改善を図っていきたい。</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68822</xdr:rowOff>
    </xdr:from>
    <xdr:to>
      <xdr:col>24</xdr:col>
      <xdr:colOff>558800</xdr:colOff>
      <xdr:row>61</xdr:row>
      <xdr:rowOff>91803</xdr:rowOff>
    </xdr:to>
    <xdr:cxnSp macro="">
      <xdr:nvCxnSpPr>
        <xdr:cNvPr id="320" name="直線コネクタ 319"/>
        <xdr:cNvCxnSpPr/>
      </xdr:nvCxnSpPr>
      <xdr:spPr>
        <a:xfrm flipV="1">
          <a:off x="16179800" y="1052727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21"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65375</xdr:rowOff>
    </xdr:from>
    <xdr:to>
      <xdr:col>23</xdr:col>
      <xdr:colOff>406400</xdr:colOff>
      <xdr:row>61</xdr:row>
      <xdr:rowOff>91803</xdr:rowOff>
    </xdr:to>
    <xdr:cxnSp macro="">
      <xdr:nvCxnSpPr>
        <xdr:cNvPr id="323" name="直線コネクタ 322"/>
        <xdr:cNvCxnSpPr/>
      </xdr:nvCxnSpPr>
      <xdr:spPr>
        <a:xfrm>
          <a:off x="15290800" y="10523825"/>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5" name="テキスト ボックス 324"/>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154094</xdr:rowOff>
    </xdr:from>
    <xdr:to>
      <xdr:col>22</xdr:col>
      <xdr:colOff>203200</xdr:colOff>
      <xdr:row>61</xdr:row>
      <xdr:rowOff>65375</xdr:rowOff>
    </xdr:to>
    <xdr:cxnSp macro="">
      <xdr:nvCxnSpPr>
        <xdr:cNvPr id="326" name="直線コネクタ 325"/>
        <xdr:cNvCxnSpPr/>
      </xdr:nvCxnSpPr>
      <xdr:spPr>
        <a:xfrm>
          <a:off x="14401800" y="10441094"/>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8" name="テキスト ボックス 327"/>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97790</xdr:rowOff>
    </xdr:from>
    <xdr:to>
      <xdr:col>21</xdr:col>
      <xdr:colOff>0</xdr:colOff>
      <xdr:row>60</xdr:row>
      <xdr:rowOff>154094</xdr:rowOff>
    </xdr:to>
    <xdr:cxnSp macro="">
      <xdr:nvCxnSpPr>
        <xdr:cNvPr id="329" name="直線コネクタ 328"/>
        <xdr:cNvCxnSpPr/>
      </xdr:nvCxnSpPr>
      <xdr:spPr>
        <a:xfrm>
          <a:off x="13512800" y="103847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31" name="テキスト ボックス 330"/>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3" name="テキスト ボックス 332"/>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18022</xdr:rowOff>
    </xdr:from>
    <xdr:to>
      <xdr:col>24</xdr:col>
      <xdr:colOff>609600</xdr:colOff>
      <xdr:row>61</xdr:row>
      <xdr:rowOff>119622</xdr:rowOff>
    </xdr:to>
    <xdr:sp macro="" textlink="">
      <xdr:nvSpPr>
        <xdr:cNvPr id="339" name="円/楕円 338"/>
        <xdr:cNvSpPr/>
      </xdr:nvSpPr>
      <xdr:spPr>
        <a:xfrm>
          <a:off x="169672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161549</xdr:rowOff>
    </xdr:from>
    <xdr:ext cx="762000" cy="259045"/>
    <xdr:sp macro="" textlink="">
      <xdr:nvSpPr>
        <xdr:cNvPr id="340" name="定員管理の状況該当値テキスト"/>
        <xdr:cNvSpPr txBox="1"/>
      </xdr:nvSpPr>
      <xdr:spPr>
        <a:xfrm>
          <a:off x="17106900" y="104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41003</xdr:rowOff>
    </xdr:from>
    <xdr:to>
      <xdr:col>23</xdr:col>
      <xdr:colOff>457200</xdr:colOff>
      <xdr:row>61</xdr:row>
      <xdr:rowOff>142603</xdr:rowOff>
    </xdr:to>
    <xdr:sp macro="" textlink="">
      <xdr:nvSpPr>
        <xdr:cNvPr id="341" name="円/楕円 340"/>
        <xdr:cNvSpPr/>
      </xdr:nvSpPr>
      <xdr:spPr>
        <a:xfrm>
          <a:off x="16129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127380</xdr:rowOff>
    </xdr:from>
    <xdr:ext cx="736600" cy="259045"/>
    <xdr:sp macro="" textlink="">
      <xdr:nvSpPr>
        <xdr:cNvPr id="342" name="テキスト ボックス 341"/>
        <xdr:cNvSpPr txBox="1"/>
      </xdr:nvSpPr>
      <xdr:spPr>
        <a:xfrm>
          <a:off x="15798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14575</xdr:rowOff>
    </xdr:from>
    <xdr:to>
      <xdr:col>22</xdr:col>
      <xdr:colOff>254000</xdr:colOff>
      <xdr:row>61</xdr:row>
      <xdr:rowOff>116175</xdr:rowOff>
    </xdr:to>
    <xdr:sp macro="" textlink="">
      <xdr:nvSpPr>
        <xdr:cNvPr id="343" name="円/楕円 342"/>
        <xdr:cNvSpPr/>
      </xdr:nvSpPr>
      <xdr:spPr>
        <a:xfrm>
          <a:off x="15240000" y="104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100952</xdr:rowOff>
    </xdr:from>
    <xdr:ext cx="762000" cy="259045"/>
    <xdr:sp macro="" textlink="">
      <xdr:nvSpPr>
        <xdr:cNvPr id="344" name="テキスト ボックス 343"/>
        <xdr:cNvSpPr txBox="1"/>
      </xdr:nvSpPr>
      <xdr:spPr>
        <a:xfrm>
          <a:off x="14909800" y="1055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103294</xdr:rowOff>
    </xdr:from>
    <xdr:to>
      <xdr:col>21</xdr:col>
      <xdr:colOff>50800</xdr:colOff>
      <xdr:row>61</xdr:row>
      <xdr:rowOff>33444</xdr:rowOff>
    </xdr:to>
    <xdr:sp macro="" textlink="">
      <xdr:nvSpPr>
        <xdr:cNvPr id="345" name="円/楕円 344"/>
        <xdr:cNvSpPr/>
      </xdr:nvSpPr>
      <xdr:spPr>
        <a:xfrm>
          <a:off x="14351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18221</xdr:rowOff>
    </xdr:from>
    <xdr:ext cx="762000" cy="259045"/>
    <xdr:sp macro="" textlink="">
      <xdr:nvSpPr>
        <xdr:cNvPr id="346" name="テキスト ボックス 345"/>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46990</xdr:rowOff>
    </xdr:from>
    <xdr:to>
      <xdr:col>19</xdr:col>
      <xdr:colOff>533400</xdr:colOff>
      <xdr:row>60</xdr:row>
      <xdr:rowOff>148590</xdr:rowOff>
    </xdr:to>
    <xdr:sp macro="" textlink="">
      <xdr:nvSpPr>
        <xdr:cNvPr id="347" name="円/楕円 346"/>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133367</xdr:rowOff>
    </xdr:from>
    <xdr:ext cx="762000" cy="259045"/>
    <xdr:sp macro="" textlink="">
      <xdr:nvSpPr>
        <xdr:cNvPr id="348" name="テキスト ボックス 347"/>
        <xdr:cNvSpPr txBox="1"/>
      </xdr:nvSpPr>
      <xdr:spPr>
        <a:xfrm>
          <a:off x="13131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実質公債費比率については、一般会計元利償還金及び公営企業に対する地方債償還財源繰入金が減少したことから、前年度比</a:t>
          </a:r>
          <a:r>
            <a:rPr kumimoji="1" lang="en-US" altLang="ja-JP" sz="1200">
              <a:latin typeface="ＭＳ Ｐゴシック"/>
            </a:rPr>
            <a:t>1.1</a:t>
          </a:r>
          <a:r>
            <a:rPr kumimoji="1" lang="ja-JP" altLang="en-US" sz="1200">
              <a:latin typeface="ＭＳ Ｐゴシック"/>
            </a:rPr>
            <a:t>ポイント減の</a:t>
          </a:r>
          <a:r>
            <a:rPr kumimoji="1" lang="en-US" altLang="ja-JP" sz="1200">
              <a:latin typeface="ＭＳ Ｐゴシック"/>
            </a:rPr>
            <a:t>8.5</a:t>
          </a:r>
          <a:r>
            <a:rPr kumimoji="1" lang="ja-JP" altLang="en-US" sz="1200">
              <a:latin typeface="ＭＳ Ｐゴシック"/>
            </a:rPr>
            <a:t>％となった。しかしながら、類似団体と比較すると</a:t>
          </a:r>
          <a:r>
            <a:rPr kumimoji="1" lang="en-US" altLang="ja-JP" sz="1200">
              <a:latin typeface="ＭＳ Ｐゴシック"/>
            </a:rPr>
            <a:t>0.8</a:t>
          </a:r>
          <a:r>
            <a:rPr kumimoji="1" lang="ja-JP" altLang="en-US" sz="1200">
              <a:latin typeface="ＭＳ Ｐゴシック"/>
            </a:rPr>
            <a:t>ポイント下回っている状況であり、その大きな要因としては、公営企業に対する公債費財源繰出が多額であることがあげられる。特に宅地造成事業に対しては、平成</a:t>
          </a:r>
          <a:r>
            <a:rPr kumimoji="1" lang="en-US" altLang="ja-JP" sz="1200">
              <a:latin typeface="ＭＳ Ｐゴシック"/>
            </a:rPr>
            <a:t>33</a:t>
          </a:r>
          <a:r>
            <a:rPr kumimoji="1" lang="ja-JP" altLang="en-US" sz="1200">
              <a:latin typeface="ＭＳ Ｐゴシック"/>
            </a:rPr>
            <a:t>年度まで年間約</a:t>
          </a:r>
          <a:r>
            <a:rPr kumimoji="1" lang="en-US" altLang="ja-JP" sz="1200">
              <a:latin typeface="ＭＳ Ｐゴシック"/>
            </a:rPr>
            <a:t>1</a:t>
          </a:r>
          <a:r>
            <a:rPr kumimoji="1" lang="ja-JP" altLang="en-US" sz="1200">
              <a:latin typeface="ＭＳ Ｐゴシック"/>
            </a:rPr>
            <a:t>億円の公債費財源繰出が発生する予定であることから、企業への早期売却実現を目指すとともに、その他の企業会計及び普通会計においても可能な限り新規地方債の発行を抑制するなど、地方債に依存しない財政運営を目指す。</a:t>
          </a:r>
          <a:endParaRPr kumimoji="1" lang="en-US" altLang="ja-JP"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65617</xdr:rowOff>
    </xdr:from>
    <xdr:to>
      <xdr:col>24</xdr:col>
      <xdr:colOff>558800</xdr:colOff>
      <xdr:row>42</xdr:row>
      <xdr:rowOff>154094</xdr:rowOff>
    </xdr:to>
    <xdr:cxnSp macro="">
      <xdr:nvCxnSpPr>
        <xdr:cNvPr id="381" name="直線コネクタ 380"/>
        <xdr:cNvCxnSpPr/>
      </xdr:nvCxnSpPr>
      <xdr:spPr>
        <a:xfrm flipV="1">
          <a:off x="16179800" y="726651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2"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154094</xdr:rowOff>
    </xdr:from>
    <xdr:to>
      <xdr:col>23</xdr:col>
      <xdr:colOff>406400</xdr:colOff>
      <xdr:row>42</xdr:row>
      <xdr:rowOff>162137</xdr:rowOff>
    </xdr:to>
    <xdr:cxnSp macro="">
      <xdr:nvCxnSpPr>
        <xdr:cNvPr id="384" name="直線コネクタ 383"/>
        <xdr:cNvCxnSpPr/>
      </xdr:nvCxnSpPr>
      <xdr:spPr>
        <a:xfrm flipV="1">
          <a:off x="15290800" y="73549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6" name="テキスト ボックス 385"/>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154094</xdr:rowOff>
    </xdr:from>
    <xdr:to>
      <xdr:col>22</xdr:col>
      <xdr:colOff>203200</xdr:colOff>
      <xdr:row>42</xdr:row>
      <xdr:rowOff>162137</xdr:rowOff>
    </xdr:to>
    <xdr:cxnSp macro="">
      <xdr:nvCxnSpPr>
        <xdr:cNvPr id="387" name="直線コネクタ 386"/>
        <xdr:cNvCxnSpPr/>
      </xdr:nvCxnSpPr>
      <xdr:spPr>
        <a:xfrm>
          <a:off x="14401800" y="73549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9" name="テキスト ボックス 388"/>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154094</xdr:rowOff>
    </xdr:from>
    <xdr:to>
      <xdr:col>21</xdr:col>
      <xdr:colOff>0</xdr:colOff>
      <xdr:row>43</xdr:row>
      <xdr:rowOff>6773</xdr:rowOff>
    </xdr:to>
    <xdr:cxnSp macro="">
      <xdr:nvCxnSpPr>
        <xdr:cNvPr id="390" name="直線コネクタ 389"/>
        <xdr:cNvCxnSpPr/>
      </xdr:nvCxnSpPr>
      <xdr:spPr>
        <a:xfrm flipV="1">
          <a:off x="13512800" y="73549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4" name="テキスト ボックス 393"/>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400" name="円/楕円 399"/>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158344</xdr:rowOff>
    </xdr:from>
    <xdr:ext cx="762000" cy="259045"/>
    <xdr:sp macro="" textlink="">
      <xdr:nvSpPr>
        <xdr:cNvPr id="401"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103294</xdr:rowOff>
    </xdr:from>
    <xdr:to>
      <xdr:col>23</xdr:col>
      <xdr:colOff>457200</xdr:colOff>
      <xdr:row>43</xdr:row>
      <xdr:rowOff>33444</xdr:rowOff>
    </xdr:to>
    <xdr:sp macro="" textlink="">
      <xdr:nvSpPr>
        <xdr:cNvPr id="402" name="円/楕円 401"/>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18221</xdr:rowOff>
    </xdr:from>
    <xdr:ext cx="736600" cy="259045"/>
    <xdr:sp macro="" textlink="">
      <xdr:nvSpPr>
        <xdr:cNvPr id="403" name="テキスト ボックス 402"/>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111337</xdr:rowOff>
    </xdr:from>
    <xdr:to>
      <xdr:col>22</xdr:col>
      <xdr:colOff>254000</xdr:colOff>
      <xdr:row>43</xdr:row>
      <xdr:rowOff>41487</xdr:rowOff>
    </xdr:to>
    <xdr:sp macro="" textlink="">
      <xdr:nvSpPr>
        <xdr:cNvPr id="404" name="円/楕円 403"/>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26264</xdr:rowOff>
    </xdr:from>
    <xdr:ext cx="762000" cy="259045"/>
    <xdr:sp macro="" textlink="">
      <xdr:nvSpPr>
        <xdr:cNvPr id="405" name="テキスト ボックス 404"/>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103294</xdr:rowOff>
    </xdr:from>
    <xdr:to>
      <xdr:col>21</xdr:col>
      <xdr:colOff>50800</xdr:colOff>
      <xdr:row>43</xdr:row>
      <xdr:rowOff>33444</xdr:rowOff>
    </xdr:to>
    <xdr:sp macro="" textlink="">
      <xdr:nvSpPr>
        <xdr:cNvPr id="406" name="円/楕円 405"/>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43621</xdr:rowOff>
    </xdr:from>
    <xdr:ext cx="762000" cy="259045"/>
    <xdr:sp macro="" textlink="">
      <xdr:nvSpPr>
        <xdr:cNvPr id="407" name="テキスト ボックス 406"/>
        <xdr:cNvSpPr txBox="1"/>
      </xdr:nvSpPr>
      <xdr:spPr>
        <a:xfrm>
          <a:off x="14020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127423</xdr:rowOff>
    </xdr:from>
    <xdr:to>
      <xdr:col>19</xdr:col>
      <xdr:colOff>533400</xdr:colOff>
      <xdr:row>43</xdr:row>
      <xdr:rowOff>57573</xdr:rowOff>
    </xdr:to>
    <xdr:sp macro="" textlink="">
      <xdr:nvSpPr>
        <xdr:cNvPr id="408" name="円/楕円 407"/>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67750</xdr:rowOff>
    </xdr:from>
    <xdr:ext cx="762000" cy="259045"/>
    <xdr:sp macro="" textlink="">
      <xdr:nvSpPr>
        <xdr:cNvPr id="409" name="テキスト ボックス 408"/>
        <xdr:cNvSpPr txBox="1"/>
      </xdr:nvSpPr>
      <xdr:spPr>
        <a:xfrm>
          <a:off x="13131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将来負担比率については前年度同様の</a:t>
          </a:r>
          <a:r>
            <a:rPr kumimoji="1" lang="en-US" altLang="ja-JP" sz="1300">
              <a:latin typeface="ＭＳ Ｐゴシック"/>
            </a:rPr>
            <a:t>-</a:t>
          </a:r>
          <a:r>
            <a:rPr kumimoji="1" lang="ja-JP" altLang="en-US" sz="1300">
              <a:latin typeface="ＭＳ Ｐゴシック"/>
            </a:rPr>
            <a:t>となっており、類似団体と比較すると</a:t>
          </a:r>
          <a:r>
            <a:rPr kumimoji="1" lang="en-US" altLang="ja-JP" sz="1300">
              <a:latin typeface="ＭＳ Ｐゴシック"/>
            </a:rPr>
            <a:t>20.3</a:t>
          </a:r>
          <a:r>
            <a:rPr kumimoji="1" lang="ja-JP" altLang="en-US" sz="1300">
              <a:latin typeface="ＭＳ Ｐゴシック"/>
            </a:rPr>
            <a:t>ポイント下回っている。前年度に引き続き健全性を維持しているものの、普通会計における地方債現在高が災害公営住宅整備事業に係る起債及び災害援護資金貸付金（県貸付金）の借入により前年度から大幅に増加している。さらに、今後においては、庁舎復旧に係る地方債借入が多額に上る見込みであることから、通常事業分の地方債発行を可能な限り抑制し、また、歳出削減等により各種基金の残高を増加させることで、健全化の維持を図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127</xdr:rowOff>
    </xdr:from>
    <xdr:to>
      <xdr:col>21</xdr:col>
      <xdr:colOff>0</xdr:colOff>
      <xdr:row>15</xdr:row>
      <xdr:rowOff>103759</xdr:rowOff>
    </xdr:to>
    <xdr:cxnSp macro="">
      <xdr:nvCxnSpPr>
        <xdr:cNvPr id="443" name="直線コネクタ 442"/>
        <xdr:cNvCxnSpPr/>
      </xdr:nvCxnSpPr>
      <xdr:spPr>
        <a:xfrm flipV="1">
          <a:off x="13512800" y="2400427"/>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4"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6" name="フローチャート : 判断 445"/>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7" name="テキスト ボックス 446"/>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8" name="フローチャート : 判断 447"/>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9" name="テキスト ボックス 448"/>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50" name="フローチャート : 判断 449"/>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157836</xdr:rowOff>
    </xdr:from>
    <xdr:ext cx="762000" cy="259045"/>
    <xdr:sp macro="" textlink="">
      <xdr:nvSpPr>
        <xdr:cNvPr id="451" name="テキスト ボックス 450"/>
        <xdr:cNvSpPr txBox="1"/>
      </xdr:nvSpPr>
      <xdr:spPr>
        <a:xfrm>
          <a:off x="14020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2" name="フローチャート : 判断 451"/>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94971</xdr:rowOff>
    </xdr:from>
    <xdr:ext cx="762000" cy="259045"/>
    <xdr:sp macro="" textlink="">
      <xdr:nvSpPr>
        <xdr:cNvPr id="453" name="テキスト ボックス 452"/>
        <xdr:cNvSpPr txBox="1"/>
      </xdr:nvSpPr>
      <xdr:spPr>
        <a:xfrm>
          <a:off x="13131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120777</xdr:rowOff>
    </xdr:from>
    <xdr:to>
      <xdr:col>21</xdr:col>
      <xdr:colOff>50800</xdr:colOff>
      <xdr:row>14</xdr:row>
      <xdr:rowOff>50927</xdr:rowOff>
    </xdr:to>
    <xdr:sp macro="" textlink="">
      <xdr:nvSpPr>
        <xdr:cNvPr id="459" name="円/楕円 458"/>
        <xdr:cNvSpPr/>
      </xdr:nvSpPr>
      <xdr:spPr>
        <a:xfrm>
          <a:off x="14351000" y="23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61104</xdr:rowOff>
    </xdr:from>
    <xdr:ext cx="762000" cy="259045"/>
    <xdr:sp macro="" textlink="">
      <xdr:nvSpPr>
        <xdr:cNvPr id="460" name="テキスト ボックス 459"/>
        <xdr:cNvSpPr txBox="1"/>
      </xdr:nvSpPr>
      <xdr:spPr>
        <a:xfrm>
          <a:off x="14020800" y="211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52959</xdr:rowOff>
    </xdr:from>
    <xdr:to>
      <xdr:col>19</xdr:col>
      <xdr:colOff>533400</xdr:colOff>
      <xdr:row>15</xdr:row>
      <xdr:rowOff>154559</xdr:rowOff>
    </xdr:to>
    <xdr:sp macro="" textlink="">
      <xdr:nvSpPr>
        <xdr:cNvPr id="461" name="円/楕円 460"/>
        <xdr:cNvSpPr/>
      </xdr:nvSpPr>
      <xdr:spPr>
        <a:xfrm>
          <a:off x="13462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164736</xdr:rowOff>
    </xdr:from>
    <xdr:ext cx="762000" cy="259045"/>
    <xdr:sp macro="" textlink="">
      <xdr:nvSpPr>
        <xdr:cNvPr id="462" name="テキスト ボックス 461"/>
        <xdr:cNvSpPr txBox="1"/>
      </xdr:nvSpPr>
      <xdr:spPr>
        <a:xfrm>
          <a:off x="13131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宮城県亘理町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34,170
34,083
73.60
38,634,131
35,098,058
909,990
7,133,077
10,719,601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a:t>
          </a:r>
          <a:r>
            <a:rPr kumimoji="1" lang="en-US" altLang="ja-JP" sz="1050">
              <a:latin typeface="ＭＳ Ｐゴシック"/>
            </a:rPr>
            <a:t>26</a:t>
          </a:r>
          <a:r>
            <a:rPr kumimoji="1" lang="ja-JP" altLang="en-US" sz="1050">
              <a:latin typeface="ＭＳ Ｐゴシック"/>
            </a:rPr>
            <a:t>年度における人件費の経常収支比率については、経常的人件費が増加していることから前年度比</a:t>
          </a:r>
          <a:r>
            <a:rPr kumimoji="1" lang="en-US" altLang="ja-JP" sz="1050">
              <a:latin typeface="ＭＳ Ｐゴシック"/>
            </a:rPr>
            <a:t>1.0</a:t>
          </a:r>
          <a:r>
            <a:rPr kumimoji="1" lang="ja-JP" altLang="en-US" sz="1050">
              <a:latin typeface="ＭＳ Ｐゴシック"/>
            </a:rPr>
            <a:t>ポイント増の</a:t>
          </a:r>
          <a:r>
            <a:rPr kumimoji="1" lang="en-US" altLang="ja-JP" sz="1050">
              <a:latin typeface="ＭＳ Ｐゴシック"/>
            </a:rPr>
            <a:t>27.1</a:t>
          </a:r>
          <a:r>
            <a:rPr kumimoji="1" lang="ja-JP" altLang="en-US" sz="1050">
              <a:latin typeface="ＭＳ Ｐゴシック"/>
            </a:rPr>
            <a:t>％となり、類似団体平均を</a:t>
          </a:r>
          <a:r>
            <a:rPr kumimoji="1" lang="en-US" altLang="ja-JP" sz="1050">
              <a:latin typeface="ＭＳ Ｐゴシック"/>
            </a:rPr>
            <a:t>3.5</a:t>
          </a:r>
          <a:r>
            <a:rPr kumimoji="1" lang="ja-JP" altLang="en-US" sz="1050">
              <a:latin typeface="ＭＳ Ｐゴシック"/>
            </a:rPr>
            <a:t>ポイント上回っている状況である。これは、類似団体と比較するとラスパイレス指数が</a:t>
          </a:r>
          <a:r>
            <a:rPr kumimoji="1" lang="en-US" altLang="ja-JP" sz="1050">
              <a:latin typeface="ＭＳ Ｐゴシック"/>
            </a:rPr>
            <a:t>7.0</a:t>
          </a:r>
          <a:r>
            <a:rPr kumimoji="1" lang="ja-JP" altLang="en-US" sz="1050">
              <a:latin typeface="ＭＳ Ｐゴシック"/>
            </a:rPr>
            <a:t>ポイント下回っているものの、人口</a:t>
          </a:r>
          <a:r>
            <a:rPr kumimoji="1" lang="en-US" altLang="ja-JP" sz="1050">
              <a:latin typeface="ＭＳ Ｐゴシック"/>
            </a:rPr>
            <a:t>1,000</a:t>
          </a:r>
          <a:r>
            <a:rPr kumimoji="1" lang="ja-JP" altLang="en-US" sz="1050">
              <a:latin typeface="ＭＳ Ｐゴシック"/>
            </a:rPr>
            <a:t>人当たり職員数が震災の影響もあり</a:t>
          </a:r>
          <a:r>
            <a:rPr kumimoji="1" lang="en-US" altLang="ja-JP" sz="1050">
              <a:latin typeface="ＭＳ Ｐゴシック"/>
            </a:rPr>
            <a:t>8.17</a:t>
          </a:r>
          <a:r>
            <a:rPr kumimoji="1" lang="ja-JP" altLang="en-US" sz="1050">
              <a:latin typeface="ＭＳ Ｐゴシック"/>
            </a:rPr>
            <a:t>人と大幅に上回っているためであり、さらには、町税等経常一般財源収入が類似団体よりも少ないことも一因となっている。</a:t>
          </a:r>
          <a:endParaRPr kumimoji="1" lang="en-US" altLang="ja-JP" sz="1050">
            <a:latin typeface="ＭＳ Ｐゴシック"/>
          </a:endParaRPr>
        </a:p>
        <a:p>
          <a:r>
            <a:rPr kumimoji="1" lang="ja-JP" altLang="en-US" sz="1050">
              <a:latin typeface="ＭＳ Ｐゴシック"/>
            </a:rPr>
            <a:t>　今後においては、震災の影響により難しい状況ではあるが、経常的な人件費の削減を継続して実施するとともに、町税の徴収強化や企業誘致の実現など経常一般財源の確保に努めていく。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120142</xdr:rowOff>
    </xdr:from>
    <xdr:to>
      <xdr:col>7</xdr:col>
      <xdr:colOff>15875</xdr:colOff>
      <xdr:row>37</xdr:row>
      <xdr:rowOff>165862</xdr:rowOff>
    </xdr:to>
    <xdr:cxnSp macro="">
      <xdr:nvCxnSpPr>
        <xdr:cNvPr id="62" name="直線コネクタ 61"/>
        <xdr:cNvCxnSpPr/>
      </xdr:nvCxnSpPr>
      <xdr:spPr>
        <a:xfrm>
          <a:off x="3987800" y="64637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120142</xdr:rowOff>
    </xdr:from>
    <xdr:to>
      <xdr:col>5</xdr:col>
      <xdr:colOff>549275</xdr:colOff>
      <xdr:row>37</xdr:row>
      <xdr:rowOff>138430</xdr:rowOff>
    </xdr:to>
    <xdr:cxnSp macro="">
      <xdr:nvCxnSpPr>
        <xdr:cNvPr id="65" name="直線コネクタ 64"/>
        <xdr:cNvCxnSpPr/>
      </xdr:nvCxnSpPr>
      <xdr:spPr>
        <a:xfrm flipV="1">
          <a:off x="3098800" y="6463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38</xdr:row>
      <xdr:rowOff>35560</xdr:rowOff>
    </xdr:to>
    <xdr:cxnSp macro="">
      <xdr:nvCxnSpPr>
        <xdr:cNvPr id="68" name="直線コネクタ 67"/>
        <xdr:cNvCxnSpPr/>
      </xdr:nvCxnSpPr>
      <xdr:spPr>
        <a:xfrm flipV="1">
          <a:off x="2209800" y="648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88138</xdr:rowOff>
    </xdr:from>
    <xdr:to>
      <xdr:col>3</xdr:col>
      <xdr:colOff>142875</xdr:colOff>
      <xdr:row>38</xdr:row>
      <xdr:rowOff>35560</xdr:rowOff>
    </xdr:to>
    <xdr:cxnSp macro="">
      <xdr:nvCxnSpPr>
        <xdr:cNvPr id="71" name="直線コネクタ 70"/>
        <xdr:cNvCxnSpPr/>
      </xdr:nvCxnSpPr>
      <xdr:spPr>
        <a:xfrm>
          <a:off x="1320800" y="64317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115062</xdr:rowOff>
    </xdr:from>
    <xdr:to>
      <xdr:col>7</xdr:col>
      <xdr:colOff>66675</xdr:colOff>
      <xdr:row>38</xdr:row>
      <xdr:rowOff>45212</xdr:rowOff>
    </xdr:to>
    <xdr:sp macro="" textlink="">
      <xdr:nvSpPr>
        <xdr:cNvPr id="81" name="円/楕円 80"/>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87139</xdr:rowOff>
    </xdr:from>
    <xdr:ext cx="762000" cy="259045"/>
    <xdr:sp macro="" textlink="">
      <xdr:nvSpPr>
        <xdr:cNvPr id="82"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69342</xdr:rowOff>
    </xdr:from>
    <xdr:to>
      <xdr:col>5</xdr:col>
      <xdr:colOff>600075</xdr:colOff>
      <xdr:row>37</xdr:row>
      <xdr:rowOff>170942</xdr:rowOff>
    </xdr:to>
    <xdr:sp macro="" textlink="">
      <xdr:nvSpPr>
        <xdr:cNvPr id="83" name="円/楕円 82"/>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155719</xdr:rowOff>
    </xdr:from>
    <xdr:ext cx="736600" cy="259045"/>
    <xdr:sp macro="" textlink="">
      <xdr:nvSpPr>
        <xdr:cNvPr id="84" name="テキスト ボックス 83"/>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5" name="円/楕円 84"/>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86" name="テキスト ボックス 85"/>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87" name="円/楕円 86"/>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88" name="テキスト ボックス 87"/>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37338</xdr:rowOff>
    </xdr:from>
    <xdr:to>
      <xdr:col>1</xdr:col>
      <xdr:colOff>676275</xdr:colOff>
      <xdr:row>37</xdr:row>
      <xdr:rowOff>138938</xdr:rowOff>
    </xdr:to>
    <xdr:sp macro="" textlink="">
      <xdr:nvSpPr>
        <xdr:cNvPr id="89" name="円/楕円 88"/>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123715</xdr:rowOff>
    </xdr:from>
    <xdr:ext cx="762000" cy="259045"/>
    <xdr:sp macro="" textlink="">
      <xdr:nvSpPr>
        <xdr:cNvPr id="90" name="テキスト ボックス 89"/>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物件費の経常収支比率については、これまでも物件費の抑制に取り組んできたことなどから類似団体平均</a:t>
          </a:r>
          <a:r>
            <a:rPr kumimoji="1" lang="en-US" altLang="ja-JP" sz="1200">
              <a:latin typeface="ＭＳ Ｐゴシック"/>
            </a:rPr>
            <a:t>15.9</a:t>
          </a:r>
          <a:r>
            <a:rPr kumimoji="1" lang="ja-JP" altLang="en-US" sz="1200">
              <a:latin typeface="ＭＳ Ｐゴシック"/>
            </a:rPr>
            <a:t>％と比較し、</a:t>
          </a:r>
          <a:r>
            <a:rPr kumimoji="1" lang="en-US" altLang="ja-JP" sz="1200">
              <a:latin typeface="ＭＳ Ｐゴシック"/>
            </a:rPr>
            <a:t>4.5</a:t>
          </a:r>
          <a:r>
            <a:rPr kumimoji="1" lang="ja-JP" altLang="en-US" sz="1200">
              <a:latin typeface="ＭＳ Ｐゴシック"/>
            </a:rPr>
            <a:t>ポイント低く抑えられた</a:t>
          </a:r>
          <a:r>
            <a:rPr kumimoji="1" lang="en-US" altLang="ja-JP" sz="1200">
              <a:latin typeface="ＭＳ Ｐゴシック"/>
            </a:rPr>
            <a:t>11.4</a:t>
          </a:r>
          <a:r>
            <a:rPr kumimoji="1" lang="ja-JP" altLang="en-US" sz="1200">
              <a:latin typeface="ＭＳ Ｐゴシック"/>
            </a:rPr>
            <a:t>％となっているが、被災した沿岸部の小中学校が再建したことから維持管理費が増加し、前年度比</a:t>
          </a:r>
          <a:r>
            <a:rPr kumimoji="1" lang="en-US" altLang="ja-JP" sz="1200">
              <a:latin typeface="ＭＳ Ｐゴシック"/>
            </a:rPr>
            <a:t>1.3</a:t>
          </a:r>
          <a:r>
            <a:rPr kumimoji="1" lang="ja-JP" altLang="en-US" sz="1200">
              <a:latin typeface="ＭＳ Ｐゴシック"/>
            </a:rPr>
            <a:t>ポイント悪化した。</a:t>
          </a:r>
          <a:endParaRPr kumimoji="1" lang="en-US" altLang="ja-JP" sz="1200">
            <a:latin typeface="ＭＳ Ｐゴシック"/>
          </a:endParaRPr>
        </a:p>
        <a:p>
          <a:r>
            <a:rPr kumimoji="1" lang="ja-JP" altLang="en-US" sz="1200">
              <a:latin typeface="ＭＳ Ｐゴシック"/>
            </a:rPr>
            <a:t>　今後においても指定管理者制度の推進などにより物件費の増加が考えられることから、従来の物件費削減策を継続し、一層の削減を図っていく。</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17272</xdr:rowOff>
    </xdr:from>
    <xdr:to>
      <xdr:col>24</xdr:col>
      <xdr:colOff>31750</xdr:colOff>
      <xdr:row>16</xdr:row>
      <xdr:rowOff>76708</xdr:rowOff>
    </xdr:to>
    <xdr:cxnSp macro="">
      <xdr:nvCxnSpPr>
        <xdr:cNvPr id="120" name="直線コネクタ 119"/>
        <xdr:cNvCxnSpPr/>
      </xdr:nvCxnSpPr>
      <xdr:spPr>
        <a:xfrm>
          <a:off x="15671800" y="27604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xdr:rowOff>
    </xdr:from>
    <xdr:to>
      <xdr:col>22</xdr:col>
      <xdr:colOff>565150</xdr:colOff>
      <xdr:row>16</xdr:row>
      <xdr:rowOff>17272</xdr:rowOff>
    </xdr:to>
    <xdr:cxnSp macro="">
      <xdr:nvCxnSpPr>
        <xdr:cNvPr id="123" name="直線コネクタ 122"/>
        <xdr:cNvCxnSpPr/>
      </xdr:nvCxnSpPr>
      <xdr:spPr>
        <a:xfrm>
          <a:off x="14782800" y="2751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156718</xdr:rowOff>
    </xdr:from>
    <xdr:to>
      <xdr:col>21</xdr:col>
      <xdr:colOff>361950</xdr:colOff>
      <xdr:row>16</xdr:row>
      <xdr:rowOff>8128</xdr:rowOff>
    </xdr:to>
    <xdr:cxnSp macro="">
      <xdr:nvCxnSpPr>
        <xdr:cNvPr id="126" name="直線コネクタ 125"/>
        <xdr:cNvCxnSpPr/>
      </xdr:nvCxnSpPr>
      <xdr:spPr>
        <a:xfrm>
          <a:off x="13893800" y="2728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156718</xdr:rowOff>
    </xdr:from>
    <xdr:to>
      <xdr:col>20</xdr:col>
      <xdr:colOff>158750</xdr:colOff>
      <xdr:row>16</xdr:row>
      <xdr:rowOff>8128</xdr:rowOff>
    </xdr:to>
    <xdr:cxnSp macro="">
      <xdr:nvCxnSpPr>
        <xdr:cNvPr id="129" name="直線コネクタ 128"/>
        <xdr:cNvCxnSpPr/>
      </xdr:nvCxnSpPr>
      <xdr:spPr>
        <a:xfrm flipV="1">
          <a:off x="13004800" y="2728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25908</xdr:rowOff>
    </xdr:from>
    <xdr:to>
      <xdr:col>24</xdr:col>
      <xdr:colOff>82550</xdr:colOff>
      <xdr:row>16</xdr:row>
      <xdr:rowOff>127508</xdr:rowOff>
    </xdr:to>
    <xdr:sp macro="" textlink="">
      <xdr:nvSpPr>
        <xdr:cNvPr id="139" name="円/楕円 138"/>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42435</xdr:rowOff>
    </xdr:from>
    <xdr:ext cx="762000" cy="259045"/>
    <xdr:sp macro="" textlink="">
      <xdr:nvSpPr>
        <xdr:cNvPr id="140" name="物件費該当値テキスト"/>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137922</xdr:rowOff>
    </xdr:from>
    <xdr:to>
      <xdr:col>22</xdr:col>
      <xdr:colOff>615950</xdr:colOff>
      <xdr:row>16</xdr:row>
      <xdr:rowOff>68072</xdr:rowOff>
    </xdr:to>
    <xdr:sp macro="" textlink="">
      <xdr:nvSpPr>
        <xdr:cNvPr id="141" name="円/楕円 140"/>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78249</xdr:rowOff>
    </xdr:from>
    <xdr:ext cx="736600" cy="259045"/>
    <xdr:sp macro="" textlink="">
      <xdr:nvSpPr>
        <xdr:cNvPr id="142" name="テキスト ボックス 141"/>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128778</xdr:rowOff>
    </xdr:from>
    <xdr:to>
      <xdr:col>21</xdr:col>
      <xdr:colOff>412750</xdr:colOff>
      <xdr:row>16</xdr:row>
      <xdr:rowOff>58928</xdr:rowOff>
    </xdr:to>
    <xdr:sp macro="" textlink="">
      <xdr:nvSpPr>
        <xdr:cNvPr id="143" name="円/楕円 142"/>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69105</xdr:rowOff>
    </xdr:from>
    <xdr:ext cx="762000" cy="259045"/>
    <xdr:sp macro="" textlink="">
      <xdr:nvSpPr>
        <xdr:cNvPr id="144" name="テキスト ボックス 143"/>
        <xdr:cNvSpPr txBox="1"/>
      </xdr:nvSpPr>
      <xdr:spPr>
        <a:xfrm>
          <a:off x="14401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105918</xdr:rowOff>
    </xdr:from>
    <xdr:to>
      <xdr:col>20</xdr:col>
      <xdr:colOff>209550</xdr:colOff>
      <xdr:row>16</xdr:row>
      <xdr:rowOff>36068</xdr:rowOff>
    </xdr:to>
    <xdr:sp macro="" textlink="">
      <xdr:nvSpPr>
        <xdr:cNvPr id="145" name="円/楕円 144"/>
        <xdr:cNvSpPr/>
      </xdr:nvSpPr>
      <xdr:spPr>
        <a:xfrm>
          <a:off x="13843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46245</xdr:rowOff>
    </xdr:from>
    <xdr:ext cx="762000" cy="259045"/>
    <xdr:sp macro="" textlink="">
      <xdr:nvSpPr>
        <xdr:cNvPr id="146" name="テキスト ボックス 145"/>
        <xdr:cNvSpPr txBox="1"/>
      </xdr:nvSpPr>
      <xdr:spPr>
        <a:xfrm>
          <a:off x="13512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128778</xdr:rowOff>
    </xdr:from>
    <xdr:to>
      <xdr:col>19</xdr:col>
      <xdr:colOff>6350</xdr:colOff>
      <xdr:row>16</xdr:row>
      <xdr:rowOff>58928</xdr:rowOff>
    </xdr:to>
    <xdr:sp macro="" textlink="">
      <xdr:nvSpPr>
        <xdr:cNvPr id="147" name="円/楕円 146"/>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69105</xdr:rowOff>
    </xdr:from>
    <xdr:ext cx="762000" cy="259045"/>
    <xdr:sp macro="" textlink="">
      <xdr:nvSpPr>
        <xdr:cNvPr id="148" name="テキスト ボックス 147"/>
        <xdr:cNvSpPr txBox="1"/>
      </xdr:nvSpPr>
      <xdr:spPr>
        <a:xfrm>
          <a:off x="12623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扶助費の経常収支比率については、一時的に減少に転じた平成</a:t>
          </a:r>
          <a:r>
            <a:rPr kumimoji="1" lang="en-US" altLang="ja-JP" sz="1300">
              <a:latin typeface="ＭＳ Ｐゴシック"/>
            </a:rPr>
            <a:t>25</a:t>
          </a:r>
          <a:r>
            <a:rPr kumimoji="1" lang="ja-JP" altLang="en-US" sz="1300">
              <a:latin typeface="ＭＳ Ｐゴシック"/>
            </a:rPr>
            <a:t>年度を除き増加傾向となっており、平成</a:t>
          </a:r>
          <a:r>
            <a:rPr kumimoji="1" lang="en-US" altLang="ja-JP" sz="1300">
              <a:latin typeface="ＭＳ Ｐゴシック"/>
            </a:rPr>
            <a:t>26</a:t>
          </a:r>
          <a:r>
            <a:rPr kumimoji="1" lang="ja-JP" altLang="en-US" sz="1300">
              <a:latin typeface="ＭＳ Ｐゴシック"/>
            </a:rPr>
            <a:t>年度においても前年度比</a:t>
          </a:r>
          <a:r>
            <a:rPr kumimoji="1" lang="en-US" altLang="ja-JP" sz="1300">
              <a:latin typeface="ＭＳ Ｐゴシック"/>
            </a:rPr>
            <a:t>0.4</a:t>
          </a:r>
          <a:r>
            <a:rPr kumimoji="1" lang="ja-JP" altLang="en-US" sz="1300">
              <a:latin typeface="ＭＳ Ｐゴシック"/>
            </a:rPr>
            <a:t>ポイント増の</a:t>
          </a:r>
          <a:r>
            <a:rPr kumimoji="1" lang="en-US" altLang="ja-JP" sz="1300">
              <a:latin typeface="ＭＳ Ｐゴシック"/>
            </a:rPr>
            <a:t>6.1</a:t>
          </a:r>
          <a:r>
            <a:rPr kumimoji="1" lang="ja-JP" altLang="en-US" sz="1300">
              <a:latin typeface="ＭＳ Ｐゴシック"/>
            </a:rPr>
            <a:t>％となった。依然として障害者扶助費が伸びている状況に加え、今後においては、乳幼児医療費や保育所関係経費など少子化対策経費としての児童福祉費関係扶助費の増加が見込まれていることから、削減が難しい扶助費ではあるが、単独事業の見直しを行うなど適正化を図っていく。</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44450</xdr:rowOff>
    </xdr:to>
    <xdr:cxnSp macro="">
      <xdr:nvCxnSpPr>
        <xdr:cNvPr id="181" name="直線コネクタ 180"/>
        <xdr:cNvCxnSpPr/>
      </xdr:nvCxnSpPr>
      <xdr:spPr>
        <a:xfrm>
          <a:off x="3987800" y="9423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44450</xdr:rowOff>
    </xdr:to>
    <xdr:cxnSp macro="">
      <xdr:nvCxnSpPr>
        <xdr:cNvPr id="184" name="直線コネクタ 183"/>
        <xdr:cNvCxnSpPr/>
      </xdr:nvCxnSpPr>
      <xdr:spPr>
        <a:xfrm flipV="1">
          <a:off x="3098800" y="942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139700</xdr:rowOff>
    </xdr:from>
    <xdr:to>
      <xdr:col>4</xdr:col>
      <xdr:colOff>346075</xdr:colOff>
      <xdr:row>55</xdr:row>
      <xdr:rowOff>44450</xdr:rowOff>
    </xdr:to>
    <xdr:cxnSp macro="">
      <xdr:nvCxnSpPr>
        <xdr:cNvPr id="187" name="直線コネクタ 186"/>
        <xdr:cNvCxnSpPr/>
      </xdr:nvCxnSpPr>
      <xdr:spPr>
        <a:xfrm>
          <a:off x="2209800" y="939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101600</xdr:rowOff>
    </xdr:from>
    <xdr:to>
      <xdr:col>3</xdr:col>
      <xdr:colOff>142875</xdr:colOff>
      <xdr:row>54</xdr:row>
      <xdr:rowOff>139700</xdr:rowOff>
    </xdr:to>
    <xdr:cxnSp macro="">
      <xdr:nvCxnSpPr>
        <xdr:cNvPr id="190" name="直線コネクタ 189"/>
        <xdr:cNvCxnSpPr/>
      </xdr:nvCxnSpPr>
      <xdr:spPr>
        <a:xfrm>
          <a:off x="1320800" y="935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165100</xdr:rowOff>
    </xdr:from>
    <xdr:to>
      <xdr:col>7</xdr:col>
      <xdr:colOff>66675</xdr:colOff>
      <xdr:row>55</xdr:row>
      <xdr:rowOff>95250</xdr:rowOff>
    </xdr:to>
    <xdr:sp macro="" textlink="">
      <xdr:nvSpPr>
        <xdr:cNvPr id="200" name="円/楕円 199"/>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10177</xdr:rowOff>
    </xdr:from>
    <xdr:ext cx="762000" cy="259045"/>
    <xdr:sp macro="" textlink="">
      <xdr:nvSpPr>
        <xdr:cNvPr id="201" name="扶助費該当値テキスト"/>
        <xdr:cNvSpPr txBox="1"/>
      </xdr:nvSpPr>
      <xdr:spPr>
        <a:xfrm>
          <a:off x="4914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02" name="円/楕円 201"/>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03" name="テキスト ボックス 202"/>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165100</xdr:rowOff>
    </xdr:from>
    <xdr:to>
      <xdr:col>4</xdr:col>
      <xdr:colOff>396875</xdr:colOff>
      <xdr:row>55</xdr:row>
      <xdr:rowOff>95250</xdr:rowOff>
    </xdr:to>
    <xdr:sp macro="" textlink="">
      <xdr:nvSpPr>
        <xdr:cNvPr id="204" name="円/楕円 203"/>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105427</xdr:rowOff>
    </xdr:from>
    <xdr:ext cx="762000" cy="259045"/>
    <xdr:sp macro="" textlink="">
      <xdr:nvSpPr>
        <xdr:cNvPr id="205" name="テキスト ボックス 204"/>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88900</xdr:rowOff>
    </xdr:from>
    <xdr:to>
      <xdr:col>3</xdr:col>
      <xdr:colOff>193675</xdr:colOff>
      <xdr:row>55</xdr:row>
      <xdr:rowOff>19050</xdr:rowOff>
    </xdr:to>
    <xdr:sp macro="" textlink="">
      <xdr:nvSpPr>
        <xdr:cNvPr id="206" name="円/楕円 205"/>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29227</xdr:rowOff>
    </xdr:from>
    <xdr:ext cx="762000" cy="259045"/>
    <xdr:sp macro="" textlink="">
      <xdr:nvSpPr>
        <xdr:cNvPr id="207" name="テキスト ボックス 206"/>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50800</xdr:rowOff>
    </xdr:from>
    <xdr:to>
      <xdr:col>1</xdr:col>
      <xdr:colOff>676275</xdr:colOff>
      <xdr:row>54</xdr:row>
      <xdr:rowOff>152400</xdr:rowOff>
    </xdr:to>
    <xdr:sp macro="" textlink="">
      <xdr:nvSpPr>
        <xdr:cNvPr id="208" name="円/楕円 207"/>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162577</xdr:rowOff>
    </xdr:from>
    <xdr:ext cx="762000" cy="259045"/>
    <xdr:sp macro="" textlink="">
      <xdr:nvSpPr>
        <xdr:cNvPr id="209" name="テキスト ボックス 208"/>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その他の経常収支比率については、繰出金、維持補修費、投資及び出資金・貸付金の合計であるが、本町においては繰出金がその</a:t>
          </a:r>
          <a:r>
            <a:rPr kumimoji="1" lang="en-US" altLang="ja-JP" sz="1000">
              <a:latin typeface="ＭＳ Ｐゴシック"/>
            </a:rPr>
            <a:t>96.4</a:t>
          </a:r>
          <a:r>
            <a:rPr kumimoji="1" lang="ja-JP" altLang="en-US" sz="1000">
              <a:latin typeface="ＭＳ Ｐゴシック"/>
            </a:rPr>
            <a:t>％を占めている。繰出金については、事業費削減等により下水道事業への経常的繰出金は減少傾向であるものの依然高い水準にとどまっており、さらには国民健康保険や介護保険、後期高齢者医療への繰出が年々増加していることから、平成</a:t>
          </a:r>
          <a:r>
            <a:rPr kumimoji="1" lang="en-US" altLang="ja-JP" sz="1000">
              <a:latin typeface="ＭＳ Ｐゴシック"/>
            </a:rPr>
            <a:t>26</a:t>
          </a:r>
          <a:r>
            <a:rPr kumimoji="1" lang="ja-JP" altLang="en-US" sz="1000">
              <a:latin typeface="ＭＳ Ｐゴシック"/>
            </a:rPr>
            <a:t>年度においては前年度対比</a:t>
          </a:r>
          <a:r>
            <a:rPr kumimoji="1" lang="en-US" altLang="ja-JP" sz="1000">
              <a:latin typeface="ＭＳ Ｐゴシック"/>
            </a:rPr>
            <a:t>0.3</a:t>
          </a:r>
          <a:r>
            <a:rPr kumimoji="1" lang="ja-JP" altLang="en-US" sz="1000">
              <a:latin typeface="ＭＳ Ｐゴシック"/>
            </a:rPr>
            <a:t>％増の</a:t>
          </a:r>
          <a:r>
            <a:rPr kumimoji="1" lang="en-US" altLang="ja-JP" sz="1000">
              <a:latin typeface="ＭＳ Ｐゴシック"/>
            </a:rPr>
            <a:t>19.5</a:t>
          </a:r>
          <a:r>
            <a:rPr kumimoji="1" lang="ja-JP" altLang="en-US" sz="1000">
              <a:latin typeface="ＭＳ Ｐゴシック"/>
            </a:rPr>
            <a:t>％となり、類似団体平均の</a:t>
          </a:r>
          <a:r>
            <a:rPr kumimoji="1" lang="en-US" altLang="ja-JP" sz="1000">
              <a:latin typeface="ＭＳ Ｐゴシック"/>
            </a:rPr>
            <a:t>14.4</a:t>
          </a:r>
          <a:r>
            <a:rPr kumimoji="1" lang="ja-JP" altLang="en-US" sz="1000">
              <a:latin typeface="ＭＳ Ｐゴシック"/>
            </a:rPr>
            <a:t>％を</a:t>
          </a:r>
          <a:r>
            <a:rPr kumimoji="1" lang="en-US" altLang="ja-JP" sz="1000">
              <a:latin typeface="ＭＳ Ｐゴシック"/>
            </a:rPr>
            <a:t>5.1</a:t>
          </a:r>
          <a:r>
            <a:rPr kumimoji="1" lang="ja-JP" altLang="en-US" sz="1000">
              <a:latin typeface="ＭＳ Ｐゴシック"/>
            </a:rPr>
            <a:t>ポイント上回った。</a:t>
          </a:r>
          <a:endParaRPr kumimoji="1" lang="en-US" altLang="ja-JP" sz="1000">
            <a:latin typeface="ＭＳ Ｐゴシック"/>
          </a:endParaRPr>
        </a:p>
        <a:p>
          <a:r>
            <a:rPr kumimoji="1" lang="ja-JP" altLang="en-US" sz="1000">
              <a:latin typeface="ＭＳ Ｐゴシック"/>
            </a:rPr>
            <a:t>　今後においても医療費関連特別会計への繰出金は増加傾向にあると見込まれるが、全体的な事業の見直しを行い、各種特別会計に対する繰出金の圧縮を図りたい考えである。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90424</xdr:rowOff>
    </xdr:from>
    <xdr:to>
      <xdr:col>24</xdr:col>
      <xdr:colOff>31750</xdr:colOff>
      <xdr:row>58</xdr:row>
      <xdr:rowOff>104140</xdr:rowOff>
    </xdr:to>
    <xdr:cxnSp macro="">
      <xdr:nvCxnSpPr>
        <xdr:cNvPr id="239" name="直線コネクタ 238"/>
        <xdr:cNvCxnSpPr/>
      </xdr:nvCxnSpPr>
      <xdr:spPr>
        <a:xfrm>
          <a:off x="15671800" y="100345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90424</xdr:rowOff>
    </xdr:to>
    <xdr:cxnSp macro="">
      <xdr:nvCxnSpPr>
        <xdr:cNvPr id="242" name="直線コネクタ 241"/>
        <xdr:cNvCxnSpPr/>
      </xdr:nvCxnSpPr>
      <xdr:spPr>
        <a:xfrm>
          <a:off x="14782800" y="10025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53848</xdr:rowOff>
    </xdr:from>
    <xdr:to>
      <xdr:col>21</xdr:col>
      <xdr:colOff>361950</xdr:colOff>
      <xdr:row>58</xdr:row>
      <xdr:rowOff>81280</xdr:rowOff>
    </xdr:to>
    <xdr:cxnSp macro="">
      <xdr:nvCxnSpPr>
        <xdr:cNvPr id="245" name="直線コネクタ 244"/>
        <xdr:cNvCxnSpPr/>
      </xdr:nvCxnSpPr>
      <xdr:spPr>
        <a:xfrm>
          <a:off x="13893800" y="9997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106426</xdr:rowOff>
    </xdr:from>
    <xdr:to>
      <xdr:col>20</xdr:col>
      <xdr:colOff>158750</xdr:colOff>
      <xdr:row>58</xdr:row>
      <xdr:rowOff>53848</xdr:rowOff>
    </xdr:to>
    <xdr:cxnSp macro="">
      <xdr:nvCxnSpPr>
        <xdr:cNvPr id="248" name="直線コネクタ 247"/>
        <xdr:cNvCxnSpPr/>
      </xdr:nvCxnSpPr>
      <xdr:spPr>
        <a:xfrm>
          <a:off x="13004800" y="98790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58" name="円/楕円 257"/>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25417</xdr:rowOff>
    </xdr:from>
    <xdr:ext cx="762000" cy="259045"/>
    <xdr:sp macro="" textlink="">
      <xdr:nvSpPr>
        <xdr:cNvPr id="259"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39624</xdr:rowOff>
    </xdr:from>
    <xdr:to>
      <xdr:col>22</xdr:col>
      <xdr:colOff>615950</xdr:colOff>
      <xdr:row>58</xdr:row>
      <xdr:rowOff>141224</xdr:rowOff>
    </xdr:to>
    <xdr:sp macro="" textlink="">
      <xdr:nvSpPr>
        <xdr:cNvPr id="260" name="円/楕円 259"/>
        <xdr:cNvSpPr/>
      </xdr:nvSpPr>
      <xdr:spPr>
        <a:xfrm>
          <a:off x="15621000" y="99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126001</xdr:rowOff>
    </xdr:from>
    <xdr:ext cx="736600" cy="259045"/>
    <xdr:sp macro="" textlink="">
      <xdr:nvSpPr>
        <xdr:cNvPr id="261" name="テキスト ボックス 260"/>
        <xdr:cNvSpPr txBox="1"/>
      </xdr:nvSpPr>
      <xdr:spPr>
        <a:xfrm>
          <a:off x="15290800" y="1007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62" name="円/楕円 261"/>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63" name="テキスト ボックス 262"/>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xdr:rowOff>
    </xdr:from>
    <xdr:to>
      <xdr:col>20</xdr:col>
      <xdr:colOff>209550</xdr:colOff>
      <xdr:row>58</xdr:row>
      <xdr:rowOff>104648</xdr:rowOff>
    </xdr:to>
    <xdr:sp macro="" textlink="">
      <xdr:nvSpPr>
        <xdr:cNvPr id="264" name="円/楕円 263"/>
        <xdr:cNvSpPr/>
      </xdr:nvSpPr>
      <xdr:spPr>
        <a:xfrm>
          <a:off x="13843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89425</xdr:rowOff>
    </xdr:from>
    <xdr:ext cx="762000" cy="259045"/>
    <xdr:sp macro="" textlink="">
      <xdr:nvSpPr>
        <xdr:cNvPr id="265" name="テキスト ボックス 264"/>
        <xdr:cNvSpPr txBox="1"/>
      </xdr:nvSpPr>
      <xdr:spPr>
        <a:xfrm>
          <a:off x="13512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55626</xdr:rowOff>
    </xdr:from>
    <xdr:to>
      <xdr:col>19</xdr:col>
      <xdr:colOff>6350</xdr:colOff>
      <xdr:row>57</xdr:row>
      <xdr:rowOff>157226</xdr:rowOff>
    </xdr:to>
    <xdr:sp macro="" textlink="">
      <xdr:nvSpPr>
        <xdr:cNvPr id="266" name="円/楕円 265"/>
        <xdr:cNvSpPr/>
      </xdr:nvSpPr>
      <xdr:spPr>
        <a:xfrm>
          <a:off x="12954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142003</xdr:rowOff>
    </xdr:from>
    <xdr:ext cx="762000" cy="259045"/>
    <xdr:sp macro="" textlink="">
      <xdr:nvSpPr>
        <xdr:cNvPr id="267" name="テキスト ボックス 266"/>
        <xdr:cNvSpPr txBox="1"/>
      </xdr:nvSpPr>
      <xdr:spPr>
        <a:xfrm>
          <a:off x="12623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補助費等の経常収支比率については、近年減少傾向が続いていたところであるが、平成</a:t>
          </a:r>
          <a:r>
            <a:rPr kumimoji="1" lang="en-US" altLang="ja-JP" sz="1100">
              <a:latin typeface="ＭＳ Ｐゴシック"/>
            </a:rPr>
            <a:t>26</a:t>
          </a:r>
          <a:r>
            <a:rPr kumimoji="1" lang="ja-JP" altLang="en-US" sz="1100">
              <a:latin typeface="ＭＳ Ｐゴシック"/>
            </a:rPr>
            <a:t>年度においては一部事務組合に対するごみ処理負担金が増加したことなどから前年度対比</a:t>
          </a:r>
          <a:r>
            <a:rPr kumimoji="1" lang="en-US" altLang="ja-JP" sz="1100">
              <a:latin typeface="ＭＳ Ｐゴシック"/>
            </a:rPr>
            <a:t>1.0</a:t>
          </a:r>
          <a:r>
            <a:rPr kumimoji="1" lang="ja-JP" altLang="en-US" sz="1100">
              <a:latin typeface="ＭＳ Ｐゴシック"/>
            </a:rPr>
            <a:t>ポイント増加し、</a:t>
          </a:r>
          <a:r>
            <a:rPr kumimoji="1" lang="en-US" altLang="ja-JP" sz="1100">
              <a:latin typeface="ＭＳ Ｐゴシック"/>
            </a:rPr>
            <a:t>12.1</a:t>
          </a:r>
          <a:r>
            <a:rPr kumimoji="1" lang="ja-JP" altLang="en-US" sz="1100">
              <a:latin typeface="ＭＳ Ｐゴシック"/>
            </a:rPr>
            <a:t>％となったところである。本町の場合は上記ごみ処理の他、し尿処理、葬祭、消防等といった業務を一部事務組合で行っていることから、一部事務組合への負担金が補助費全体の</a:t>
          </a:r>
          <a:r>
            <a:rPr kumimoji="1" lang="en-US" altLang="ja-JP" sz="1100">
              <a:latin typeface="ＭＳ Ｐゴシック"/>
            </a:rPr>
            <a:t>8</a:t>
          </a:r>
          <a:r>
            <a:rPr kumimoji="1" lang="ja-JP" altLang="en-US" sz="1100">
              <a:latin typeface="ＭＳ Ｐゴシック"/>
            </a:rPr>
            <a:t>割を占めており（経常的なものに限る）、負担額も大きくなっている。</a:t>
          </a:r>
          <a:endParaRPr kumimoji="1" lang="en-US" altLang="ja-JP" sz="1100">
            <a:latin typeface="ＭＳ Ｐゴシック"/>
          </a:endParaRPr>
        </a:p>
        <a:p>
          <a:r>
            <a:rPr kumimoji="1" lang="ja-JP" altLang="en-US" sz="1100">
              <a:latin typeface="ＭＳ Ｐゴシック"/>
            </a:rPr>
            <a:t>　今後においては負担金のさらなる削減に努めるとともに、各種団体の運営費補助金の見直しなども図りながら補助費等の削減に努め、経常収支比率の削減を図る。</a:t>
          </a:r>
          <a:endParaRPr kumimoji="1" lang="en-US" altLang="ja-JP"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36</xdr:row>
      <xdr:rowOff>108712</xdr:rowOff>
    </xdr:to>
    <xdr:cxnSp macro="">
      <xdr:nvCxnSpPr>
        <xdr:cNvPr id="297" name="直線コネクタ 296"/>
        <xdr:cNvCxnSpPr/>
      </xdr:nvCxnSpPr>
      <xdr:spPr>
        <a:xfrm>
          <a:off x="15671800" y="62351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62992</xdr:rowOff>
    </xdr:from>
    <xdr:to>
      <xdr:col>22</xdr:col>
      <xdr:colOff>565150</xdr:colOff>
      <xdr:row>36</xdr:row>
      <xdr:rowOff>81280</xdr:rowOff>
    </xdr:to>
    <xdr:cxnSp macro="">
      <xdr:nvCxnSpPr>
        <xdr:cNvPr id="300" name="直線コネクタ 299"/>
        <xdr:cNvCxnSpPr/>
      </xdr:nvCxnSpPr>
      <xdr:spPr>
        <a:xfrm flipV="1">
          <a:off x="14782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81280</xdr:rowOff>
    </xdr:to>
    <xdr:cxnSp macro="">
      <xdr:nvCxnSpPr>
        <xdr:cNvPr id="303" name="直線コネクタ 302"/>
        <xdr:cNvCxnSpPr/>
      </xdr:nvCxnSpPr>
      <xdr:spPr>
        <a:xfrm>
          <a:off x="13893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99568</xdr:rowOff>
    </xdr:to>
    <xdr:cxnSp macro="">
      <xdr:nvCxnSpPr>
        <xdr:cNvPr id="306" name="直線コネクタ 305"/>
        <xdr:cNvCxnSpPr/>
      </xdr:nvCxnSpPr>
      <xdr:spPr>
        <a:xfrm flipV="1">
          <a:off x="13004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16" name="円/楕円 315"/>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74439</xdr:rowOff>
    </xdr:from>
    <xdr:ext cx="762000" cy="259045"/>
    <xdr:sp macro="" textlink="">
      <xdr:nvSpPr>
        <xdr:cNvPr id="317"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xdr:rowOff>
    </xdr:from>
    <xdr:to>
      <xdr:col>22</xdr:col>
      <xdr:colOff>615950</xdr:colOff>
      <xdr:row>36</xdr:row>
      <xdr:rowOff>113792</xdr:rowOff>
    </xdr:to>
    <xdr:sp macro="" textlink="">
      <xdr:nvSpPr>
        <xdr:cNvPr id="318" name="円/楕円 317"/>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123969</xdr:rowOff>
    </xdr:from>
    <xdr:ext cx="736600" cy="259045"/>
    <xdr:sp macro="" textlink="">
      <xdr:nvSpPr>
        <xdr:cNvPr id="319" name="テキスト ボックス 318"/>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20" name="円/楕円 319"/>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21" name="テキスト ボックス 32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22" name="円/楕円 321"/>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23" name="テキスト ボックス 322"/>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24" name="円/楕円 323"/>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25" name="テキスト ボックス 324"/>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公債費の経常収支比率については、以前より起債抑制策を図ってきたことなどから類似団体を</a:t>
          </a:r>
          <a:r>
            <a:rPr kumimoji="1" lang="en-US" altLang="ja-JP" sz="1200">
              <a:latin typeface="ＭＳ Ｐゴシック"/>
            </a:rPr>
            <a:t>1.8</a:t>
          </a:r>
          <a:r>
            <a:rPr kumimoji="1" lang="ja-JP" altLang="en-US" sz="1200">
              <a:latin typeface="ＭＳ Ｐゴシック"/>
            </a:rPr>
            <a:t>ポイント下回る</a:t>
          </a:r>
          <a:r>
            <a:rPr kumimoji="1" lang="en-US" altLang="ja-JP" sz="1200">
              <a:latin typeface="ＭＳ Ｐゴシック"/>
            </a:rPr>
            <a:t>12.6</a:t>
          </a:r>
          <a:r>
            <a:rPr kumimoji="1" lang="ja-JP" altLang="en-US" sz="1200">
              <a:latin typeface="ＭＳ Ｐゴシック"/>
            </a:rPr>
            <a:t>％となっている。公債費自体は近年減少傾向であるものの、震災後において多額の災害公営住宅整備に係る起債借入を行っていることから、平成</a:t>
          </a:r>
          <a:r>
            <a:rPr kumimoji="1" lang="en-US" altLang="ja-JP" sz="1200">
              <a:latin typeface="ＭＳ Ｐゴシック"/>
            </a:rPr>
            <a:t>29</a:t>
          </a:r>
          <a:r>
            <a:rPr kumimoji="1" lang="ja-JP" altLang="en-US" sz="1200">
              <a:latin typeface="ＭＳ Ｐゴシック"/>
            </a:rPr>
            <a:t>年度には増加に転ずる見込みである。さらに、今後においては庁舎復旧事業に係る多額の起債を借り入れる計画であることから、通常事業において徹底した厳選を図り起債額の抑制に努めていきたい考えであ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76</xdr:row>
      <xdr:rowOff>73661</xdr:rowOff>
    </xdr:to>
    <xdr:cxnSp macro="">
      <xdr:nvCxnSpPr>
        <xdr:cNvPr id="358" name="直線コネクタ 357"/>
        <xdr:cNvCxnSpPr/>
      </xdr:nvCxnSpPr>
      <xdr:spPr>
        <a:xfrm flipV="1">
          <a:off x="3987800" y="130886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73661</xdr:rowOff>
    </xdr:from>
    <xdr:to>
      <xdr:col>5</xdr:col>
      <xdr:colOff>549275</xdr:colOff>
      <xdr:row>76</xdr:row>
      <xdr:rowOff>134620</xdr:rowOff>
    </xdr:to>
    <xdr:cxnSp macro="">
      <xdr:nvCxnSpPr>
        <xdr:cNvPr id="361" name="直線コネクタ 360"/>
        <xdr:cNvCxnSpPr/>
      </xdr:nvCxnSpPr>
      <xdr:spPr>
        <a:xfrm flipV="1">
          <a:off x="3098800" y="13103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134620</xdr:rowOff>
    </xdr:from>
    <xdr:to>
      <xdr:col>4</xdr:col>
      <xdr:colOff>346075</xdr:colOff>
      <xdr:row>76</xdr:row>
      <xdr:rowOff>157480</xdr:rowOff>
    </xdr:to>
    <xdr:cxnSp macro="">
      <xdr:nvCxnSpPr>
        <xdr:cNvPr id="364" name="直線コネクタ 363"/>
        <xdr:cNvCxnSpPr/>
      </xdr:nvCxnSpPr>
      <xdr:spPr>
        <a:xfrm flipV="1">
          <a:off x="2209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73661</xdr:rowOff>
    </xdr:from>
    <xdr:to>
      <xdr:col>3</xdr:col>
      <xdr:colOff>142875</xdr:colOff>
      <xdr:row>76</xdr:row>
      <xdr:rowOff>157480</xdr:rowOff>
    </xdr:to>
    <xdr:cxnSp macro="">
      <xdr:nvCxnSpPr>
        <xdr:cNvPr id="367" name="直線コネクタ 366"/>
        <xdr:cNvCxnSpPr/>
      </xdr:nvCxnSpPr>
      <xdr:spPr>
        <a:xfrm>
          <a:off x="1320800" y="131038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7" name="円/楕円 376"/>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24147</xdr:rowOff>
    </xdr:from>
    <xdr:ext cx="762000" cy="259045"/>
    <xdr:sp macro="" textlink="">
      <xdr:nvSpPr>
        <xdr:cNvPr id="378"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22861</xdr:rowOff>
    </xdr:from>
    <xdr:to>
      <xdr:col>5</xdr:col>
      <xdr:colOff>600075</xdr:colOff>
      <xdr:row>76</xdr:row>
      <xdr:rowOff>124461</xdr:rowOff>
    </xdr:to>
    <xdr:sp macro="" textlink="">
      <xdr:nvSpPr>
        <xdr:cNvPr id="379" name="円/楕円 378"/>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134637</xdr:rowOff>
    </xdr:from>
    <xdr:ext cx="736600" cy="259045"/>
    <xdr:sp macro="" textlink="">
      <xdr:nvSpPr>
        <xdr:cNvPr id="380" name="テキスト ボックス 379"/>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83820</xdr:rowOff>
    </xdr:from>
    <xdr:to>
      <xdr:col>4</xdr:col>
      <xdr:colOff>396875</xdr:colOff>
      <xdr:row>77</xdr:row>
      <xdr:rowOff>13970</xdr:rowOff>
    </xdr:to>
    <xdr:sp macro="" textlink="">
      <xdr:nvSpPr>
        <xdr:cNvPr id="381" name="円/楕円 380"/>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24147</xdr:rowOff>
    </xdr:from>
    <xdr:ext cx="762000" cy="259045"/>
    <xdr:sp macro="" textlink="">
      <xdr:nvSpPr>
        <xdr:cNvPr id="382" name="テキスト ボックス 381"/>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106680</xdr:rowOff>
    </xdr:from>
    <xdr:to>
      <xdr:col>3</xdr:col>
      <xdr:colOff>193675</xdr:colOff>
      <xdr:row>77</xdr:row>
      <xdr:rowOff>36830</xdr:rowOff>
    </xdr:to>
    <xdr:sp macro="" textlink="">
      <xdr:nvSpPr>
        <xdr:cNvPr id="383" name="円/楕円 382"/>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384" name="テキスト ボックス 38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22861</xdr:rowOff>
    </xdr:from>
    <xdr:to>
      <xdr:col>1</xdr:col>
      <xdr:colOff>676275</xdr:colOff>
      <xdr:row>76</xdr:row>
      <xdr:rowOff>124461</xdr:rowOff>
    </xdr:to>
    <xdr:sp macro="" textlink="">
      <xdr:nvSpPr>
        <xdr:cNvPr id="385" name="円/楕円 384"/>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134637</xdr:rowOff>
    </xdr:from>
    <xdr:ext cx="762000" cy="259045"/>
    <xdr:sp macro="" textlink="">
      <xdr:nvSpPr>
        <xdr:cNvPr id="386" name="テキスト ボックス 385"/>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公債費以外の経常収支比率は、前年度比で</a:t>
          </a:r>
          <a:r>
            <a:rPr kumimoji="1" lang="en-US" altLang="ja-JP" sz="1300">
              <a:latin typeface="ＭＳ Ｐゴシック"/>
            </a:rPr>
            <a:t>4.0</a:t>
          </a:r>
          <a:r>
            <a:rPr kumimoji="1" lang="ja-JP" altLang="en-US" sz="1300">
              <a:latin typeface="ＭＳ Ｐゴシック"/>
            </a:rPr>
            <a:t>ポイント悪化し</a:t>
          </a:r>
          <a:r>
            <a:rPr kumimoji="1" lang="en-US" altLang="ja-JP" sz="1300">
              <a:latin typeface="ＭＳ Ｐゴシック"/>
            </a:rPr>
            <a:t>76.2</a:t>
          </a:r>
          <a:r>
            <a:rPr kumimoji="1" lang="ja-JP" altLang="en-US" sz="1300">
              <a:latin typeface="ＭＳ Ｐゴシック"/>
            </a:rPr>
            <a:t>％となり、類似団体平均を</a:t>
          </a:r>
          <a:r>
            <a:rPr kumimoji="1" lang="en-US" altLang="ja-JP" sz="1300">
              <a:latin typeface="ＭＳ Ｐゴシック"/>
            </a:rPr>
            <a:t>2.2</a:t>
          </a:r>
          <a:r>
            <a:rPr kumimoji="1" lang="ja-JP" altLang="en-US" sz="1300">
              <a:latin typeface="ＭＳ Ｐゴシック"/>
            </a:rPr>
            <a:t>ポイント上回った。特に物件費、補助費等において前年度から大きく増加している状況から、今後も行財政改革を継続し、経常収支比率の改善を図っていく。</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113285</xdr:rowOff>
    </xdr:from>
    <xdr:to>
      <xdr:col>24</xdr:col>
      <xdr:colOff>31750</xdr:colOff>
      <xdr:row>77</xdr:row>
      <xdr:rowOff>124713</xdr:rowOff>
    </xdr:to>
    <xdr:cxnSp macro="">
      <xdr:nvCxnSpPr>
        <xdr:cNvPr id="417" name="直線コネクタ 416"/>
        <xdr:cNvCxnSpPr/>
      </xdr:nvCxnSpPr>
      <xdr:spPr>
        <a:xfrm>
          <a:off x="15671800" y="13143485"/>
          <a:ext cx="8382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113285</xdr:rowOff>
    </xdr:from>
    <xdr:to>
      <xdr:col>22</xdr:col>
      <xdr:colOff>565150</xdr:colOff>
      <xdr:row>76</xdr:row>
      <xdr:rowOff>149861</xdr:rowOff>
    </xdr:to>
    <xdr:cxnSp macro="">
      <xdr:nvCxnSpPr>
        <xdr:cNvPr id="420" name="直線コネクタ 419"/>
        <xdr:cNvCxnSpPr/>
      </xdr:nvCxnSpPr>
      <xdr:spPr>
        <a:xfrm flipV="1">
          <a:off x="14782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136144</xdr:rowOff>
    </xdr:from>
    <xdr:to>
      <xdr:col>21</xdr:col>
      <xdr:colOff>361950</xdr:colOff>
      <xdr:row>76</xdr:row>
      <xdr:rowOff>149861</xdr:rowOff>
    </xdr:to>
    <xdr:cxnSp macro="">
      <xdr:nvCxnSpPr>
        <xdr:cNvPr id="423" name="直線コネクタ 422"/>
        <xdr:cNvCxnSpPr/>
      </xdr:nvCxnSpPr>
      <xdr:spPr>
        <a:xfrm>
          <a:off x="13893800" y="131663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101854</xdr:rowOff>
    </xdr:from>
    <xdr:to>
      <xdr:col>20</xdr:col>
      <xdr:colOff>158750</xdr:colOff>
      <xdr:row>76</xdr:row>
      <xdr:rowOff>136144</xdr:rowOff>
    </xdr:to>
    <xdr:cxnSp macro="">
      <xdr:nvCxnSpPr>
        <xdr:cNvPr id="426" name="直線コネクタ 425"/>
        <xdr:cNvCxnSpPr/>
      </xdr:nvCxnSpPr>
      <xdr:spPr>
        <a:xfrm>
          <a:off x="13004800" y="1296060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73913</xdr:rowOff>
    </xdr:from>
    <xdr:to>
      <xdr:col>24</xdr:col>
      <xdr:colOff>82550</xdr:colOff>
      <xdr:row>78</xdr:row>
      <xdr:rowOff>4063</xdr:rowOff>
    </xdr:to>
    <xdr:sp macro="" textlink="">
      <xdr:nvSpPr>
        <xdr:cNvPr id="436" name="円/楕円 435"/>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45990</xdr:rowOff>
    </xdr:from>
    <xdr:ext cx="762000" cy="259045"/>
    <xdr:sp macro="" textlink="">
      <xdr:nvSpPr>
        <xdr:cNvPr id="437" name="公債費以外該当値テキスト"/>
        <xdr:cNvSpPr txBox="1"/>
      </xdr:nvSpPr>
      <xdr:spPr>
        <a:xfrm>
          <a:off x="16598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62485</xdr:rowOff>
    </xdr:from>
    <xdr:to>
      <xdr:col>22</xdr:col>
      <xdr:colOff>615950</xdr:colOff>
      <xdr:row>76</xdr:row>
      <xdr:rowOff>164085</xdr:rowOff>
    </xdr:to>
    <xdr:sp macro="" textlink="">
      <xdr:nvSpPr>
        <xdr:cNvPr id="438" name="円/楕円 437"/>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2811</xdr:rowOff>
    </xdr:from>
    <xdr:ext cx="736600" cy="259045"/>
    <xdr:sp macro="" textlink="">
      <xdr:nvSpPr>
        <xdr:cNvPr id="439" name="テキスト ボックス 438"/>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40" name="円/楕円 439"/>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13988</xdr:rowOff>
    </xdr:from>
    <xdr:ext cx="762000" cy="259045"/>
    <xdr:sp macro="" textlink="">
      <xdr:nvSpPr>
        <xdr:cNvPr id="441" name="テキスト ボックス 440"/>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85344</xdr:rowOff>
    </xdr:from>
    <xdr:to>
      <xdr:col>20</xdr:col>
      <xdr:colOff>209550</xdr:colOff>
      <xdr:row>77</xdr:row>
      <xdr:rowOff>15494</xdr:rowOff>
    </xdr:to>
    <xdr:sp macro="" textlink="">
      <xdr:nvSpPr>
        <xdr:cNvPr id="442" name="円/楕円 441"/>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43" name="テキスト ボックス 44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51054</xdr:rowOff>
    </xdr:from>
    <xdr:to>
      <xdr:col>19</xdr:col>
      <xdr:colOff>6350</xdr:colOff>
      <xdr:row>75</xdr:row>
      <xdr:rowOff>152654</xdr:rowOff>
    </xdr:to>
    <xdr:sp macro="" textlink="">
      <xdr:nvSpPr>
        <xdr:cNvPr id="444" name="円/楕円 443"/>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162831</xdr:rowOff>
    </xdr:from>
    <xdr:ext cx="762000" cy="259045"/>
    <xdr:sp macro="" textlink="">
      <xdr:nvSpPr>
        <xdr:cNvPr id="445" name="テキスト ボックス 444"/>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宮城県亘理町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154062</xdr:rowOff>
    </xdr:from>
    <xdr:to>
      <xdr:col>4</xdr:col>
      <xdr:colOff>1117600</xdr:colOff>
      <xdr:row>18</xdr:row>
      <xdr:rowOff>3643</xdr:rowOff>
    </xdr:to>
    <xdr:cxnSp macro="">
      <xdr:nvCxnSpPr>
        <xdr:cNvPr id="52" name="直線コネクタ 51"/>
        <xdr:cNvCxnSpPr/>
      </xdr:nvCxnSpPr>
      <xdr:spPr bwMode="auto">
        <a:xfrm flipV="1">
          <a:off x="5003800" y="3116337"/>
          <a:ext cx="6477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138839</xdr:rowOff>
    </xdr:from>
    <xdr:ext cx="762000" cy="259045"/>
    <xdr:sp macro="" textlink="">
      <xdr:nvSpPr>
        <xdr:cNvPr id="53" name="人口1人当たり決算額の推移平均値テキスト130"/>
        <xdr:cNvSpPr txBox="1"/>
      </xdr:nvSpPr>
      <xdr:spPr>
        <a:xfrm>
          <a:off x="5740400" y="3101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3643</xdr:rowOff>
    </xdr:from>
    <xdr:to>
      <xdr:col>4</xdr:col>
      <xdr:colOff>469900</xdr:colOff>
      <xdr:row>18</xdr:row>
      <xdr:rowOff>6299</xdr:rowOff>
    </xdr:to>
    <xdr:cxnSp macro="">
      <xdr:nvCxnSpPr>
        <xdr:cNvPr id="55" name="直線コネクタ 54"/>
        <xdr:cNvCxnSpPr/>
      </xdr:nvCxnSpPr>
      <xdr:spPr bwMode="auto">
        <a:xfrm flipV="1">
          <a:off x="4305300" y="3137368"/>
          <a:ext cx="698500" cy="2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6299</xdr:rowOff>
    </xdr:from>
    <xdr:to>
      <xdr:col>3</xdr:col>
      <xdr:colOff>904875</xdr:colOff>
      <xdr:row>18</xdr:row>
      <xdr:rowOff>21049</xdr:rowOff>
    </xdr:to>
    <xdr:cxnSp macro="">
      <xdr:nvCxnSpPr>
        <xdr:cNvPr id="58" name="直線コネクタ 57"/>
        <xdr:cNvCxnSpPr/>
      </xdr:nvCxnSpPr>
      <xdr:spPr bwMode="auto">
        <a:xfrm flipV="1">
          <a:off x="3606800" y="3140024"/>
          <a:ext cx="698500" cy="14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21049</xdr:rowOff>
    </xdr:from>
    <xdr:to>
      <xdr:col>3</xdr:col>
      <xdr:colOff>206375</xdr:colOff>
      <xdr:row>18</xdr:row>
      <xdr:rowOff>82075</xdr:rowOff>
    </xdr:to>
    <xdr:cxnSp macro="">
      <xdr:nvCxnSpPr>
        <xdr:cNvPr id="61" name="直線コネクタ 60"/>
        <xdr:cNvCxnSpPr/>
      </xdr:nvCxnSpPr>
      <xdr:spPr bwMode="auto">
        <a:xfrm flipV="1">
          <a:off x="2908300" y="3154774"/>
          <a:ext cx="698500" cy="61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103262</xdr:rowOff>
    </xdr:from>
    <xdr:to>
      <xdr:col>5</xdr:col>
      <xdr:colOff>34925</xdr:colOff>
      <xdr:row>18</xdr:row>
      <xdr:rowOff>33412</xdr:rowOff>
    </xdr:to>
    <xdr:sp macro="" textlink="">
      <xdr:nvSpPr>
        <xdr:cNvPr id="71" name="円/楕円 70"/>
        <xdr:cNvSpPr/>
      </xdr:nvSpPr>
      <xdr:spPr bwMode="auto">
        <a:xfrm>
          <a:off x="5600700" y="306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119789</xdr:rowOff>
    </xdr:from>
    <xdr:ext cx="762000" cy="259045"/>
    <xdr:sp macro="" textlink="">
      <xdr:nvSpPr>
        <xdr:cNvPr id="72" name="人口1人当たり決算額の推移該当値テキスト130"/>
        <xdr:cNvSpPr txBox="1"/>
      </xdr:nvSpPr>
      <xdr:spPr>
        <a:xfrm>
          <a:off x="5740400" y="291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75,389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124293</xdr:rowOff>
    </xdr:from>
    <xdr:to>
      <xdr:col>4</xdr:col>
      <xdr:colOff>520700</xdr:colOff>
      <xdr:row>18</xdr:row>
      <xdr:rowOff>54443</xdr:rowOff>
    </xdr:to>
    <xdr:sp macro="" textlink="">
      <xdr:nvSpPr>
        <xdr:cNvPr id="73" name="円/楕円 72"/>
        <xdr:cNvSpPr/>
      </xdr:nvSpPr>
      <xdr:spPr bwMode="auto">
        <a:xfrm>
          <a:off x="4953000" y="308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64620</xdr:rowOff>
    </xdr:from>
    <xdr:ext cx="736600" cy="259045"/>
    <xdr:sp macro="" textlink="">
      <xdr:nvSpPr>
        <xdr:cNvPr id="74" name="テキスト ボックス 73"/>
        <xdr:cNvSpPr txBox="1"/>
      </xdr:nvSpPr>
      <xdr:spPr>
        <a:xfrm>
          <a:off x="4622800" y="2855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73,457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126949</xdr:rowOff>
    </xdr:from>
    <xdr:to>
      <xdr:col>3</xdr:col>
      <xdr:colOff>955675</xdr:colOff>
      <xdr:row>18</xdr:row>
      <xdr:rowOff>57099</xdr:rowOff>
    </xdr:to>
    <xdr:sp macro="" textlink="">
      <xdr:nvSpPr>
        <xdr:cNvPr id="75" name="円/楕円 74"/>
        <xdr:cNvSpPr/>
      </xdr:nvSpPr>
      <xdr:spPr bwMode="auto">
        <a:xfrm>
          <a:off x="4254500" y="3089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67276</xdr:rowOff>
    </xdr:from>
    <xdr:ext cx="762000" cy="259045"/>
    <xdr:sp macro="" textlink="">
      <xdr:nvSpPr>
        <xdr:cNvPr id="76" name="テキスト ボックス 75"/>
        <xdr:cNvSpPr txBox="1"/>
      </xdr:nvSpPr>
      <xdr:spPr>
        <a:xfrm>
          <a:off x="3924300" y="285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73,213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141699</xdr:rowOff>
    </xdr:from>
    <xdr:to>
      <xdr:col>3</xdr:col>
      <xdr:colOff>257175</xdr:colOff>
      <xdr:row>18</xdr:row>
      <xdr:rowOff>71849</xdr:rowOff>
    </xdr:to>
    <xdr:sp macro="" textlink="">
      <xdr:nvSpPr>
        <xdr:cNvPr id="77" name="円/楕円 76"/>
        <xdr:cNvSpPr/>
      </xdr:nvSpPr>
      <xdr:spPr bwMode="auto">
        <a:xfrm>
          <a:off x="3556000" y="310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56626</xdr:rowOff>
    </xdr:from>
    <xdr:ext cx="762000" cy="259045"/>
    <xdr:sp macro="" textlink="">
      <xdr:nvSpPr>
        <xdr:cNvPr id="78" name="テキスト ボックス 77"/>
        <xdr:cNvSpPr txBox="1"/>
      </xdr:nvSpPr>
      <xdr:spPr>
        <a:xfrm>
          <a:off x="3225800" y="319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71,858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31275</xdr:rowOff>
    </xdr:from>
    <xdr:to>
      <xdr:col>2</xdr:col>
      <xdr:colOff>692150</xdr:colOff>
      <xdr:row>18</xdr:row>
      <xdr:rowOff>132875</xdr:rowOff>
    </xdr:to>
    <xdr:sp macro="" textlink="">
      <xdr:nvSpPr>
        <xdr:cNvPr id="79" name="円/楕円 78"/>
        <xdr:cNvSpPr/>
      </xdr:nvSpPr>
      <xdr:spPr bwMode="auto">
        <a:xfrm>
          <a:off x="2857500" y="3165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117652</xdr:rowOff>
    </xdr:from>
    <xdr:ext cx="762000" cy="259045"/>
    <xdr:sp macro="" textlink="">
      <xdr:nvSpPr>
        <xdr:cNvPr id="80" name="テキスト ボックス 79"/>
        <xdr:cNvSpPr txBox="1"/>
      </xdr:nvSpPr>
      <xdr:spPr>
        <a:xfrm>
          <a:off x="2527300" y="32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136961</xdr:rowOff>
    </xdr:from>
    <xdr:to>
      <xdr:col>4</xdr:col>
      <xdr:colOff>1117600</xdr:colOff>
      <xdr:row>35</xdr:row>
      <xdr:rowOff>280848</xdr:rowOff>
    </xdr:to>
    <xdr:cxnSp macro="">
      <xdr:nvCxnSpPr>
        <xdr:cNvPr id="115" name="直線コネクタ 114"/>
        <xdr:cNvCxnSpPr/>
      </xdr:nvCxnSpPr>
      <xdr:spPr bwMode="auto">
        <a:xfrm>
          <a:off x="5003800" y="6747311"/>
          <a:ext cx="647700" cy="143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81509</xdr:rowOff>
    </xdr:from>
    <xdr:to>
      <xdr:col>4</xdr:col>
      <xdr:colOff>469900</xdr:colOff>
      <xdr:row>35</xdr:row>
      <xdr:rowOff>136961</xdr:rowOff>
    </xdr:to>
    <xdr:cxnSp macro="">
      <xdr:nvCxnSpPr>
        <xdr:cNvPr id="118" name="直線コネクタ 117"/>
        <xdr:cNvCxnSpPr/>
      </xdr:nvCxnSpPr>
      <xdr:spPr bwMode="auto">
        <a:xfrm>
          <a:off x="4305300" y="6691859"/>
          <a:ext cx="698500" cy="55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81509</xdr:rowOff>
    </xdr:from>
    <xdr:to>
      <xdr:col>3</xdr:col>
      <xdr:colOff>904875</xdr:colOff>
      <xdr:row>35</xdr:row>
      <xdr:rowOff>85003</xdr:rowOff>
    </xdr:to>
    <xdr:cxnSp macro="">
      <xdr:nvCxnSpPr>
        <xdr:cNvPr id="121" name="直線コネクタ 120"/>
        <xdr:cNvCxnSpPr/>
      </xdr:nvCxnSpPr>
      <xdr:spPr bwMode="auto">
        <a:xfrm flipV="1">
          <a:off x="3606800" y="6691859"/>
          <a:ext cx="698500" cy="3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85003</xdr:rowOff>
    </xdr:from>
    <xdr:to>
      <xdr:col>3</xdr:col>
      <xdr:colOff>206375</xdr:colOff>
      <xdr:row>35</xdr:row>
      <xdr:rowOff>147606</xdr:rowOff>
    </xdr:to>
    <xdr:cxnSp macro="">
      <xdr:nvCxnSpPr>
        <xdr:cNvPr id="124" name="直線コネクタ 123"/>
        <xdr:cNvCxnSpPr/>
      </xdr:nvCxnSpPr>
      <xdr:spPr bwMode="auto">
        <a:xfrm flipV="1">
          <a:off x="2908300" y="6695353"/>
          <a:ext cx="698500" cy="62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230048</xdr:rowOff>
    </xdr:from>
    <xdr:to>
      <xdr:col>5</xdr:col>
      <xdr:colOff>34925</xdr:colOff>
      <xdr:row>35</xdr:row>
      <xdr:rowOff>331648</xdr:rowOff>
    </xdr:to>
    <xdr:sp macro="" textlink="">
      <xdr:nvSpPr>
        <xdr:cNvPr id="134" name="円/楕円 133"/>
        <xdr:cNvSpPr/>
      </xdr:nvSpPr>
      <xdr:spPr bwMode="auto">
        <a:xfrm>
          <a:off x="5600700" y="6840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202125</xdr:rowOff>
    </xdr:from>
    <xdr:ext cx="762000" cy="259045"/>
    <xdr:sp macro="" textlink="">
      <xdr:nvSpPr>
        <xdr:cNvPr id="135" name="人口1人当たり決算額の推移該当値テキスト445"/>
        <xdr:cNvSpPr txBox="1"/>
      </xdr:nvSpPr>
      <xdr:spPr>
        <a:xfrm>
          <a:off x="5740400" y="681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86161</xdr:rowOff>
    </xdr:from>
    <xdr:to>
      <xdr:col>4</xdr:col>
      <xdr:colOff>520700</xdr:colOff>
      <xdr:row>35</xdr:row>
      <xdr:rowOff>187761</xdr:rowOff>
    </xdr:to>
    <xdr:sp macro="" textlink="">
      <xdr:nvSpPr>
        <xdr:cNvPr id="136" name="円/楕円 135"/>
        <xdr:cNvSpPr/>
      </xdr:nvSpPr>
      <xdr:spPr bwMode="auto">
        <a:xfrm>
          <a:off x="4953000" y="6696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197938</xdr:rowOff>
    </xdr:from>
    <xdr:ext cx="736600" cy="259045"/>
    <xdr:sp macro="" textlink="">
      <xdr:nvSpPr>
        <xdr:cNvPr id="137" name="テキスト ボックス 136"/>
        <xdr:cNvSpPr txBox="1"/>
      </xdr:nvSpPr>
      <xdr:spPr>
        <a:xfrm>
          <a:off x="4622800" y="646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30709</xdr:rowOff>
    </xdr:from>
    <xdr:to>
      <xdr:col>3</xdr:col>
      <xdr:colOff>955675</xdr:colOff>
      <xdr:row>35</xdr:row>
      <xdr:rowOff>132309</xdr:rowOff>
    </xdr:to>
    <xdr:sp macro="" textlink="">
      <xdr:nvSpPr>
        <xdr:cNvPr id="138" name="円/楕円 137"/>
        <xdr:cNvSpPr/>
      </xdr:nvSpPr>
      <xdr:spPr bwMode="auto">
        <a:xfrm>
          <a:off x="4254500" y="6641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142486</xdr:rowOff>
    </xdr:from>
    <xdr:ext cx="762000" cy="259045"/>
    <xdr:sp macro="" textlink="">
      <xdr:nvSpPr>
        <xdr:cNvPr id="139" name="テキスト ボックス 138"/>
        <xdr:cNvSpPr txBox="1"/>
      </xdr:nvSpPr>
      <xdr:spPr>
        <a:xfrm>
          <a:off x="3924300" y="640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18,143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34203</xdr:rowOff>
    </xdr:from>
    <xdr:to>
      <xdr:col>3</xdr:col>
      <xdr:colOff>257175</xdr:colOff>
      <xdr:row>35</xdr:row>
      <xdr:rowOff>135803</xdr:rowOff>
    </xdr:to>
    <xdr:sp macro="" textlink="">
      <xdr:nvSpPr>
        <xdr:cNvPr id="140" name="円/楕円 139"/>
        <xdr:cNvSpPr/>
      </xdr:nvSpPr>
      <xdr:spPr bwMode="auto">
        <a:xfrm>
          <a:off x="3556000" y="664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145980</xdr:rowOff>
    </xdr:from>
    <xdr:ext cx="762000" cy="259045"/>
    <xdr:sp macro="" textlink="">
      <xdr:nvSpPr>
        <xdr:cNvPr id="141" name="テキスト ボックス 140"/>
        <xdr:cNvSpPr txBox="1"/>
      </xdr:nvSpPr>
      <xdr:spPr>
        <a:xfrm>
          <a:off x="3225800" y="641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96806</xdr:rowOff>
    </xdr:from>
    <xdr:to>
      <xdr:col>2</xdr:col>
      <xdr:colOff>692150</xdr:colOff>
      <xdr:row>35</xdr:row>
      <xdr:rowOff>198406</xdr:rowOff>
    </xdr:to>
    <xdr:sp macro="" textlink="">
      <xdr:nvSpPr>
        <xdr:cNvPr id="142" name="円/楕円 141"/>
        <xdr:cNvSpPr/>
      </xdr:nvSpPr>
      <xdr:spPr bwMode="auto">
        <a:xfrm>
          <a:off x="2857500" y="670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183183</xdr:rowOff>
    </xdr:from>
    <xdr:ext cx="762000" cy="259045"/>
    <xdr:sp macro="" textlink="">
      <xdr:nvSpPr>
        <xdr:cNvPr id="143" name="テキスト ボックス 142"/>
        <xdr:cNvSpPr txBox="1"/>
      </xdr:nvSpPr>
      <xdr:spPr>
        <a:xfrm>
          <a:off x="2527300" y="67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本町の決算については、平成</a:t>
          </a:r>
          <a:r>
            <a:rPr kumimoji="1" lang="en-US" altLang="ja-JP" sz="1000">
              <a:latin typeface="ＭＳ ゴシック" pitchFamily="49" charset="-128"/>
              <a:ea typeface="ＭＳ ゴシック" pitchFamily="49" charset="-128"/>
            </a:rPr>
            <a:t>15</a:t>
          </a:r>
          <a:r>
            <a:rPr kumimoji="1" lang="ja-JP" altLang="en-US" sz="1000">
              <a:latin typeface="ＭＳ ゴシック" pitchFamily="49" charset="-128"/>
              <a:ea typeface="ＭＳ ゴシック" pitchFamily="49" charset="-128"/>
            </a:rPr>
            <a:t>年度からの三位一体改革以降、歳入における地方交付税等の減及び歳出における扶助費等義務的経費の増などから厳しい財政運営が続き、財源不足を財政調整基金を取り崩しにより対応してきたところである。しかしながら、行財政改革における人件費等の削減や普通建設事業費の大幅な削減などにより、平成</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年度以降は実質単年度収支、財政調整基金残高の標準財政規模比が改善してきている状況である。また、平成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年度以降においては、東日本大震災による復旧・復興事業が多額に上っているものの、通常事業費の大幅な削減等により全体的に数値が大きく改善し、特に平成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以降は財政調整基金残高が大幅に増加している。今後においては、単独事業として実施せざるを得ない復旧・復興事業が多額に上ると思われるが、可能な限り事業の精査を行い、健全財政の維持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連結実質赤字比率に係る赤字・黒字の標準財政規模比については、本町においては全会計で黒字を維持していることからすべて整数での表記となっている。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全体の黒字額の標準財政規模比については、分析を開始した平成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年度以降増減を繰り返し、毎年度</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％の範囲内で推移してきたところである。しかしながら、平成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年度以降においては、特に一般会計において震災の影響による通常事業費の減少及び予算規模の増大に伴う各種事業剰余金の増加などにより実質収支比率が大きく増加している。平成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年度においては上記要因の他に繰越予算において多額の不用額が発生したことから一般会計の黒字が増大し、標準財政規模比が</a:t>
          </a:r>
          <a:r>
            <a:rPr kumimoji="1" lang="en-US" altLang="ja-JP" sz="1400">
              <a:latin typeface="ＭＳ ゴシック" pitchFamily="49" charset="-128"/>
              <a:ea typeface="ＭＳ ゴシック" pitchFamily="49" charset="-128"/>
            </a:rPr>
            <a:t>12.75</a:t>
          </a:r>
          <a:r>
            <a:rPr kumimoji="1" lang="ja-JP" altLang="en-US" sz="1400">
              <a:latin typeface="ＭＳ ゴシック" pitchFamily="49" charset="-128"/>
              <a:ea typeface="ＭＳ ゴシック" pitchFamily="49" charset="-128"/>
            </a:rPr>
            <a:t>％となったものである。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今後においても東日本大震災の影響により数値が大きく変動する可能性が高いと思われるが、各会計において適切な財源確保策を講じ、さらなる実質収支比率の改善に努めたい。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aseline="0">
              <a:latin typeface="ＭＳ ゴシック" pitchFamily="49" charset="-128"/>
              <a:ea typeface="ＭＳ ゴシック" pitchFamily="49" charset="-128"/>
            </a:rPr>
            <a:t>　本町における実質公債費比率については、近年ほぼ横ばいの状態が続いていたが、平成</a:t>
          </a:r>
          <a:r>
            <a:rPr kumimoji="1" lang="en-US" altLang="ja-JP" sz="1050" baseline="0">
              <a:latin typeface="ＭＳ ゴシック" pitchFamily="49" charset="-128"/>
              <a:ea typeface="ＭＳ ゴシック" pitchFamily="49" charset="-128"/>
            </a:rPr>
            <a:t>26</a:t>
          </a:r>
          <a:r>
            <a:rPr kumimoji="1" lang="ja-JP" altLang="en-US" sz="1050" baseline="0">
              <a:latin typeface="ＭＳ ゴシック" pitchFamily="49" charset="-128"/>
              <a:ea typeface="ＭＳ ゴシック" pitchFamily="49" charset="-128"/>
            </a:rPr>
            <a:t>年度においては公共下水道事業会計及びわたり温泉鳥の海特別会計への元利償還金に対する繰入金が減少したことから前年度比</a:t>
          </a:r>
          <a:r>
            <a:rPr kumimoji="1" lang="en-US" altLang="ja-JP" sz="1050" baseline="0">
              <a:latin typeface="ＭＳ ゴシック" pitchFamily="49" charset="-128"/>
              <a:ea typeface="ＭＳ ゴシック" pitchFamily="49" charset="-128"/>
            </a:rPr>
            <a:t>1.1</a:t>
          </a:r>
          <a:r>
            <a:rPr kumimoji="1" lang="ja-JP" altLang="en-US" sz="1050" baseline="0">
              <a:latin typeface="ＭＳ ゴシック" pitchFamily="49" charset="-128"/>
              <a:ea typeface="ＭＳ ゴシック" pitchFamily="49" charset="-128"/>
            </a:rPr>
            <a:t>ポイント減の</a:t>
          </a:r>
          <a:r>
            <a:rPr kumimoji="1" lang="en-US" altLang="ja-JP" sz="1050" baseline="0">
              <a:latin typeface="ＭＳ ゴシック" pitchFamily="49" charset="-128"/>
              <a:ea typeface="ＭＳ ゴシック" pitchFamily="49" charset="-128"/>
            </a:rPr>
            <a:t>8.5</a:t>
          </a:r>
          <a:r>
            <a:rPr kumimoji="1" lang="ja-JP" altLang="en-US" sz="1050" baseline="0">
              <a:latin typeface="ＭＳ ゴシック" pitchFamily="49" charset="-128"/>
              <a:ea typeface="ＭＳ ゴシック" pitchFamily="49" charset="-128"/>
            </a:rPr>
            <a:t>％となった。構造の内訳を見てみると、普通会計における元利償還金は平成</a:t>
          </a:r>
          <a:r>
            <a:rPr kumimoji="1" lang="en-US" altLang="ja-JP" sz="1050" baseline="0">
              <a:latin typeface="ＭＳ ゴシック" pitchFamily="49" charset="-128"/>
              <a:ea typeface="ＭＳ ゴシック" pitchFamily="49" charset="-128"/>
            </a:rPr>
            <a:t>22</a:t>
          </a:r>
          <a:r>
            <a:rPr kumimoji="1" lang="ja-JP" altLang="en-US" sz="1050" baseline="0">
              <a:latin typeface="ＭＳ ゴシック" pitchFamily="49" charset="-128"/>
              <a:ea typeface="ＭＳ ゴシック" pitchFamily="49" charset="-128"/>
            </a:rPr>
            <a:t>年度をピークに減少傾向が続いている。組合等が起こした地方債元利償還金に対する負担金についても、組合自体の公債費が減少していることから年々減少している状況である。また、公営企業債の元利償還金に対する繰入金についても、前述のとおり公共下水道及びわたり温泉鳥の海特別会計分が減少したことから全体で</a:t>
          </a:r>
          <a:r>
            <a:rPr kumimoji="1" lang="en-US" altLang="ja-JP" sz="1050" baseline="0">
              <a:latin typeface="ＭＳ ゴシック" pitchFamily="49" charset="-128"/>
              <a:ea typeface="ＭＳ ゴシック" pitchFamily="49" charset="-128"/>
            </a:rPr>
            <a:t>55</a:t>
          </a:r>
          <a:r>
            <a:rPr kumimoji="1" lang="ja-JP" altLang="en-US" sz="1050" baseline="0">
              <a:latin typeface="ＭＳ ゴシック" pitchFamily="49" charset="-128"/>
              <a:ea typeface="ＭＳ ゴシック" pitchFamily="49" charset="-128"/>
            </a:rPr>
            <a:t>百万円の減となった。</a:t>
          </a:r>
          <a:endParaRPr kumimoji="1" lang="en-US" altLang="ja-JP" sz="1050" baseline="0">
            <a:latin typeface="ＭＳ ゴシック" pitchFamily="49" charset="-128"/>
            <a:ea typeface="ＭＳ ゴシック" pitchFamily="49" charset="-128"/>
          </a:endParaRPr>
        </a:p>
        <a:p>
          <a:r>
            <a:rPr kumimoji="1" lang="ja-JP" altLang="en-US" sz="1050" baseline="0">
              <a:latin typeface="ＭＳ ゴシック" pitchFamily="49" charset="-128"/>
              <a:ea typeface="ＭＳ ゴシック" pitchFamily="49" charset="-128"/>
            </a:rPr>
            <a:t>　今後においては、震災関連事業（災害援護資金貸付金や災害公営住宅整備事業に係る起債など）の地方債借入が増加する見込みであることから、通常事業分の地方債借入を可能な限り抑制し、実質公債費比率の上昇を抑えたい考えである。</a:t>
          </a:r>
          <a:endParaRPr kumimoji="1" lang="en-US" altLang="ja-JP" sz="1050" baseline="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本町における将来負担比率については、年々減少傾向であり、平成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年度以降は</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表示となっている。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その内訳を見てみると、将来負担額において一般会計等に係る地方債の現在高が災害援護資金貸付金及び災害公営住宅整備事業に係る地方債借入により前年度対比で</a:t>
          </a:r>
          <a:r>
            <a:rPr kumimoji="1" lang="en-US" altLang="ja-JP" sz="1200">
              <a:latin typeface="ＭＳ ゴシック" pitchFamily="49" charset="-128"/>
              <a:ea typeface="ＭＳ ゴシック" pitchFamily="49" charset="-128"/>
            </a:rPr>
            <a:t>963</a:t>
          </a:r>
          <a:r>
            <a:rPr kumimoji="1" lang="ja-JP" altLang="en-US" sz="1200">
              <a:latin typeface="ＭＳ ゴシック" pitchFamily="49" charset="-128"/>
              <a:ea typeface="ＭＳ ゴシック" pitchFamily="49" charset="-128"/>
            </a:rPr>
            <a:t>百万円増加したところである。一方、公営企業債等繰入見込額については、水道事業及び公共下水道事業における地方債残高が減少していることなどから</a:t>
          </a:r>
          <a:r>
            <a:rPr kumimoji="1" lang="en-US" altLang="ja-JP" sz="1200">
              <a:latin typeface="ＭＳ ゴシック" pitchFamily="49" charset="-128"/>
              <a:ea typeface="ＭＳ ゴシック" pitchFamily="49" charset="-128"/>
            </a:rPr>
            <a:t>420</a:t>
          </a:r>
          <a:r>
            <a:rPr kumimoji="1" lang="ja-JP" altLang="en-US" sz="1200">
              <a:latin typeface="ＭＳ ゴシック" pitchFamily="49" charset="-128"/>
              <a:ea typeface="ＭＳ ゴシック" pitchFamily="49" charset="-128"/>
            </a:rPr>
            <a:t>百万円減少している。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充当可能財源等については、充当可能基金について年々増加傾向であったが、特に平成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年度以降においては財政調整基金の増加などにより大きく増加している状況である。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以上の要因から将来負担比率の分子が減少し、将来負担比率の改善につながったものである。今後においては、特に工業用地の早期売却を目指し、さらなる将来負担比率の改善に努めていきたい。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38634131</v>
      </c>
      <c r="BO4" s="349"/>
      <c r="BP4" s="349"/>
      <c r="BQ4" s="349"/>
      <c r="BR4" s="349"/>
      <c r="BS4" s="349"/>
      <c r="BT4" s="349"/>
      <c r="BU4" s="350"/>
      <c r="BV4" s="348">
        <v>53684698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12.8</v>
      </c>
      <c r="CU4" s="355"/>
      <c r="CV4" s="355"/>
      <c r="CW4" s="355"/>
      <c r="CX4" s="355"/>
      <c r="CY4" s="355"/>
      <c r="CZ4" s="355"/>
      <c r="DA4" s="356"/>
      <c r="DB4" s="354">
        <v>18.600000000000001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35098058</v>
      </c>
      <c r="BO5" s="386"/>
      <c r="BP5" s="386"/>
      <c r="BQ5" s="386"/>
      <c r="BR5" s="386"/>
      <c r="BS5" s="386"/>
      <c r="BT5" s="386"/>
      <c r="BU5" s="387"/>
      <c r="BV5" s="385">
        <v>47275037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88.8</v>
      </c>
      <c r="CU5" s="383"/>
      <c r="CV5" s="383"/>
      <c r="CW5" s="383"/>
      <c r="CX5" s="383"/>
      <c r="CY5" s="383"/>
      <c r="CZ5" s="383"/>
      <c r="DA5" s="384"/>
      <c r="DB5" s="382">
        <v>85</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3536073</v>
      </c>
      <c r="BO6" s="386"/>
      <c r="BP6" s="386"/>
      <c r="BQ6" s="386"/>
      <c r="BR6" s="386"/>
      <c r="BS6" s="386"/>
      <c r="BT6" s="386"/>
      <c r="BU6" s="387"/>
      <c r="BV6" s="385">
        <v>6409661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96</v>
      </c>
      <c r="CU6" s="423"/>
      <c r="CV6" s="423"/>
      <c r="CW6" s="423"/>
      <c r="CX6" s="423"/>
      <c r="CY6" s="423"/>
      <c r="CZ6" s="423"/>
      <c r="DA6" s="424"/>
      <c r="DB6" s="422">
        <v>92.4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2626083</v>
      </c>
      <c r="BO7" s="386"/>
      <c r="BP7" s="386"/>
      <c r="BQ7" s="386"/>
      <c r="BR7" s="386"/>
      <c r="BS7" s="386"/>
      <c r="BT7" s="386"/>
      <c r="BU7" s="387"/>
      <c r="BV7" s="385">
        <v>5092539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7133077</v>
      </c>
      <c r="CU7" s="386"/>
      <c r="CV7" s="386"/>
      <c r="CW7" s="386"/>
      <c r="CX7" s="386"/>
      <c r="CY7" s="386"/>
      <c r="CZ7" s="386"/>
      <c r="DA7" s="387"/>
      <c r="DB7" s="385">
        <v>7096591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909990</v>
      </c>
      <c r="BO8" s="386"/>
      <c r="BP8" s="386"/>
      <c r="BQ8" s="386"/>
      <c r="BR8" s="386"/>
      <c r="BS8" s="386"/>
      <c r="BT8" s="386"/>
      <c r="BU8" s="387"/>
      <c r="BV8" s="385">
        <v>1317122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0.51</v>
      </c>
      <c r="CU8" s="426"/>
      <c r="CV8" s="426"/>
      <c r="CW8" s="426"/>
      <c r="CX8" s="426"/>
      <c r="CY8" s="426"/>
      <c r="CZ8" s="426"/>
      <c r="DA8" s="427"/>
      <c r="DB8" s="425">
        <v>0.5</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34845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-407132</v>
      </c>
      <c r="BO9" s="386"/>
      <c r="BP9" s="386"/>
      <c r="BQ9" s="386"/>
      <c r="BR9" s="386"/>
      <c r="BS9" s="386"/>
      <c r="BT9" s="386"/>
      <c r="BU9" s="387"/>
      <c r="BV9" s="385">
        <v>874263</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5.8</v>
      </c>
      <c r="CU9" s="383"/>
      <c r="CV9" s="383"/>
      <c r="CW9" s="383"/>
      <c r="CX9" s="383"/>
      <c r="CY9" s="383"/>
      <c r="CZ9" s="383"/>
      <c r="DA9" s="384"/>
      <c r="DB9" s="382">
        <v>5.0999999999999996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35132</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1735</v>
      </c>
      <c r="BO10" s="386"/>
      <c r="BP10" s="386"/>
      <c r="BQ10" s="386"/>
      <c r="BR10" s="386"/>
      <c r="BS10" s="386"/>
      <c r="BT10" s="386"/>
      <c r="BU10" s="387"/>
      <c r="BV10" s="385">
        <v>1162</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10700</v>
      </c>
      <c r="BO11" s="386"/>
      <c r="BP11" s="386"/>
      <c r="BQ11" s="386"/>
      <c r="BR11" s="386"/>
      <c r="BS11" s="386"/>
      <c r="BT11" s="386"/>
      <c r="BU11" s="387"/>
      <c r="BV11" s="385">
        <v>5800</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34170</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1293536</v>
      </c>
      <c r="BO12" s="386"/>
      <c r="BP12" s="386"/>
      <c r="BQ12" s="386"/>
      <c r="BR12" s="386"/>
      <c r="BS12" s="386"/>
      <c r="BT12" s="386"/>
      <c r="BU12" s="387"/>
      <c r="BV12" s="385">
        <v>545527</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34083</v>
      </c>
      <c r="S13" s="467"/>
      <c r="T13" s="467"/>
      <c r="U13" s="467"/>
      <c r="V13" s="468"/>
      <c r="W13" s="401" t="s">
        <v>122</v>
      </c>
      <c r="X13" s="402"/>
      <c r="Y13" s="402"/>
      <c r="Z13" s="402"/>
      <c r="AA13" s="402"/>
      <c r="AB13" s="392"/>
      <c r="AC13" s="436">
        <v>1509</v>
      </c>
      <c r="AD13" s="437"/>
      <c r="AE13" s="437"/>
      <c r="AF13" s="437"/>
      <c r="AG13" s="476"/>
      <c r="AH13" s="436">
        <v>1920</v>
      </c>
      <c r="AI13" s="437"/>
      <c r="AJ13" s="437"/>
      <c r="AK13" s="437"/>
      <c r="AL13" s="438"/>
      <c r="AM13" s="414" t="s">
        <v>123</v>
      </c>
      <c r="AN13" s="415"/>
      <c r="AO13" s="415"/>
      <c r="AP13" s="415"/>
      <c r="AQ13" s="415"/>
      <c r="AR13" s="415"/>
      <c r="AS13" s="415"/>
      <c r="AT13" s="416"/>
      <c r="AU13" s="417" t="s">
        <v>117</v>
      </c>
      <c r="AV13" s="418"/>
      <c r="AW13" s="418"/>
      <c r="AX13" s="418"/>
      <c r="AY13" s="419" t="s">
        <v>124</v>
      </c>
      <c r="AZ13" s="420"/>
      <c r="BA13" s="420"/>
      <c r="BB13" s="420"/>
      <c r="BC13" s="420"/>
      <c r="BD13" s="420"/>
      <c r="BE13" s="420"/>
      <c r="BF13" s="420"/>
      <c r="BG13" s="420"/>
      <c r="BH13" s="420"/>
      <c r="BI13" s="420"/>
      <c r="BJ13" s="420"/>
      <c r="BK13" s="420"/>
      <c r="BL13" s="420"/>
      <c r="BM13" s="421"/>
      <c r="BN13" s="385">
        <v>-1688233</v>
      </c>
      <c r="BO13" s="386"/>
      <c r="BP13" s="386"/>
      <c r="BQ13" s="386"/>
      <c r="BR13" s="386"/>
      <c r="BS13" s="386"/>
      <c r="BT13" s="386"/>
      <c r="BU13" s="387"/>
      <c r="BV13" s="385">
        <v>335698</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8.5</v>
      </c>
      <c r="CU13" s="383"/>
      <c r="CV13" s="383"/>
      <c r="CW13" s="383"/>
      <c r="CX13" s="383"/>
      <c r="CY13" s="383"/>
      <c r="CZ13" s="383"/>
      <c r="DA13" s="384"/>
      <c r="DB13" s="382">
        <v>9.6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33942</v>
      </c>
      <c r="S14" s="467"/>
      <c r="T14" s="467"/>
      <c r="U14" s="467"/>
      <c r="V14" s="468"/>
      <c r="W14" s="375"/>
      <c r="X14" s="376"/>
      <c r="Y14" s="376"/>
      <c r="Z14" s="376"/>
      <c r="AA14" s="376"/>
      <c r="AB14" s="365"/>
      <c r="AC14" s="469">
        <v>9.4</v>
      </c>
      <c r="AD14" s="470"/>
      <c r="AE14" s="470"/>
      <c r="AF14" s="470"/>
      <c r="AG14" s="471"/>
      <c r="AH14" s="469">
        <v>11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33859</v>
      </c>
      <c r="S15" s="467"/>
      <c r="T15" s="467"/>
      <c r="U15" s="467"/>
      <c r="V15" s="468"/>
      <c r="W15" s="401" t="s">
        <v>128</v>
      </c>
      <c r="X15" s="402"/>
      <c r="Y15" s="402"/>
      <c r="Z15" s="402"/>
      <c r="AA15" s="402"/>
      <c r="AB15" s="392"/>
      <c r="AC15" s="436">
        <v>4813</v>
      </c>
      <c r="AD15" s="437"/>
      <c r="AE15" s="437"/>
      <c r="AF15" s="437"/>
      <c r="AG15" s="476"/>
      <c r="AH15" s="436">
        <v>5257</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3080364</v>
      </c>
      <c r="BO15" s="349"/>
      <c r="BP15" s="349"/>
      <c r="BQ15" s="349"/>
      <c r="BR15" s="349"/>
      <c r="BS15" s="349"/>
      <c r="BT15" s="349"/>
      <c r="BU15" s="350"/>
      <c r="BV15" s="348">
        <v>2962689</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30.1</v>
      </c>
      <c r="AD16" s="470"/>
      <c r="AE16" s="470"/>
      <c r="AF16" s="470"/>
      <c r="AG16" s="471"/>
      <c r="AH16" s="469">
        <v>30.1</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5718560</v>
      </c>
      <c r="BO16" s="386"/>
      <c r="BP16" s="386"/>
      <c r="BQ16" s="386"/>
      <c r="BR16" s="386"/>
      <c r="BS16" s="386"/>
      <c r="BT16" s="386"/>
      <c r="BU16" s="387"/>
      <c r="BV16" s="385">
        <v>5730262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9691</v>
      </c>
      <c r="AD17" s="437"/>
      <c r="AE17" s="437"/>
      <c r="AF17" s="437"/>
      <c r="AG17" s="476"/>
      <c r="AH17" s="436">
        <v>10251</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3973261</v>
      </c>
      <c r="BO17" s="386"/>
      <c r="BP17" s="386"/>
      <c r="BQ17" s="386"/>
      <c r="BR17" s="386"/>
      <c r="BS17" s="386"/>
      <c r="BT17" s="386"/>
      <c r="BU17" s="387"/>
      <c r="BV17" s="385">
        <v>3770349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73.599999999999994</v>
      </c>
      <c r="M18" s="498"/>
      <c r="N18" s="498"/>
      <c r="O18" s="498"/>
      <c r="P18" s="498"/>
      <c r="Q18" s="498"/>
      <c r="R18" s="499"/>
      <c r="S18" s="499"/>
      <c r="T18" s="499"/>
      <c r="U18" s="499"/>
      <c r="V18" s="500"/>
      <c r="W18" s="403"/>
      <c r="X18" s="404"/>
      <c r="Y18" s="404"/>
      <c r="Z18" s="404"/>
      <c r="AA18" s="404"/>
      <c r="AB18" s="395"/>
      <c r="AC18" s="501">
        <v>60.5</v>
      </c>
      <c r="AD18" s="502"/>
      <c r="AE18" s="502"/>
      <c r="AF18" s="502"/>
      <c r="AG18" s="503"/>
      <c r="AH18" s="501">
        <v>58.7</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6121076</v>
      </c>
      <c r="BO18" s="386"/>
      <c r="BP18" s="386"/>
      <c r="BQ18" s="386"/>
      <c r="BR18" s="386"/>
      <c r="BS18" s="386"/>
      <c r="BT18" s="386"/>
      <c r="BU18" s="387"/>
      <c r="BV18" s="385">
        <v>5921541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473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15077948</v>
      </c>
      <c r="BO19" s="386"/>
      <c r="BP19" s="386"/>
      <c r="BQ19" s="386"/>
      <c r="BR19" s="386"/>
      <c r="BS19" s="386"/>
      <c r="BT19" s="386"/>
      <c r="BU19" s="387"/>
      <c r="BV19" s="385">
        <v>17332488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10903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10719601</v>
      </c>
      <c r="BO23" s="386"/>
      <c r="BP23" s="386"/>
      <c r="BQ23" s="386"/>
      <c r="BR23" s="386"/>
      <c r="BS23" s="386"/>
      <c r="BT23" s="386"/>
      <c r="BU23" s="387"/>
      <c r="BV23" s="385">
        <v>9756563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7737</v>
      </c>
      <c r="R24" s="437"/>
      <c r="S24" s="437"/>
      <c r="T24" s="437"/>
      <c r="U24" s="437"/>
      <c r="V24" s="476"/>
      <c r="W24" s="531"/>
      <c r="X24" s="519"/>
      <c r="Y24" s="520"/>
      <c r="Z24" s="435" t="s">
        <v>151</v>
      </c>
      <c r="AA24" s="415"/>
      <c r="AB24" s="415"/>
      <c r="AC24" s="415"/>
      <c r="AD24" s="415"/>
      <c r="AE24" s="415"/>
      <c r="AF24" s="415"/>
      <c r="AG24" s="416"/>
      <c r="AH24" s="436">
        <v>278</v>
      </c>
      <c r="AI24" s="437"/>
      <c r="AJ24" s="437"/>
      <c r="AK24" s="437"/>
      <c r="AL24" s="476"/>
      <c r="AM24" s="436">
        <v>758106</v>
      </c>
      <c r="AN24" s="437"/>
      <c r="AO24" s="437"/>
      <c r="AP24" s="437"/>
      <c r="AQ24" s="437"/>
      <c r="AR24" s="476"/>
      <c r="AS24" s="436">
        <v>2727</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9950044</v>
      </c>
      <c r="BO24" s="386"/>
      <c r="BP24" s="386"/>
      <c r="BQ24" s="386"/>
      <c r="BR24" s="386"/>
      <c r="BS24" s="386"/>
      <c r="BT24" s="386"/>
      <c r="BU24" s="387"/>
      <c r="BV24" s="385">
        <v>8985425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1</v>
      </c>
      <c r="M25" s="437"/>
      <c r="N25" s="437"/>
      <c r="O25" s="437"/>
      <c r="P25" s="476"/>
      <c r="Q25" s="436">
        <v>5951</v>
      </c>
      <c r="R25" s="437"/>
      <c r="S25" s="437"/>
      <c r="T25" s="437"/>
      <c r="U25" s="437"/>
      <c r="V25" s="476"/>
      <c r="W25" s="531"/>
      <c r="X25" s="519"/>
      <c r="Y25" s="520"/>
      <c r="Z25" s="435" t="s">
        <v>154</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791155</v>
      </c>
      <c r="BO25" s="349"/>
      <c r="BP25" s="349"/>
      <c r="BQ25" s="349"/>
      <c r="BR25" s="349"/>
      <c r="BS25" s="349"/>
      <c r="BT25" s="349"/>
      <c r="BU25" s="350"/>
      <c r="BV25" s="348">
        <v>7209053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5315</v>
      </c>
      <c r="R26" s="437"/>
      <c r="S26" s="437"/>
      <c r="T26" s="437"/>
      <c r="U26" s="437"/>
      <c r="V26" s="476"/>
      <c r="W26" s="531"/>
      <c r="X26" s="519"/>
      <c r="Y26" s="520"/>
      <c r="Z26" s="435" t="s">
        <v>157</v>
      </c>
      <c r="AA26" s="541"/>
      <c r="AB26" s="541"/>
      <c r="AC26" s="541"/>
      <c r="AD26" s="541"/>
      <c r="AE26" s="541"/>
      <c r="AF26" s="541"/>
      <c r="AG26" s="542"/>
      <c r="AH26" s="436">
        <v>18</v>
      </c>
      <c r="AI26" s="437"/>
      <c r="AJ26" s="437"/>
      <c r="AK26" s="437"/>
      <c r="AL26" s="476"/>
      <c r="AM26" s="436">
        <v>47880</v>
      </c>
      <c r="AN26" s="437"/>
      <c r="AO26" s="437"/>
      <c r="AP26" s="437"/>
      <c r="AQ26" s="437"/>
      <c r="AR26" s="476"/>
      <c r="AS26" s="436">
        <v>2660</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3230</v>
      </c>
      <c r="R27" s="437"/>
      <c r="S27" s="437"/>
      <c r="T27" s="437"/>
      <c r="U27" s="437"/>
      <c r="V27" s="476"/>
      <c r="W27" s="531"/>
      <c r="X27" s="519"/>
      <c r="Y27" s="520"/>
      <c r="Z27" s="435" t="s">
        <v>160</v>
      </c>
      <c r="AA27" s="415"/>
      <c r="AB27" s="415"/>
      <c r="AC27" s="415"/>
      <c r="AD27" s="415"/>
      <c r="AE27" s="415"/>
      <c r="AF27" s="415"/>
      <c r="AG27" s="416"/>
      <c r="AH27" s="436">
        <v>1</v>
      </c>
      <c r="AI27" s="437"/>
      <c r="AJ27" s="437"/>
      <c r="AK27" s="437"/>
      <c r="AL27" s="476"/>
      <c r="AM27" s="436" t="s">
        <v>161</v>
      </c>
      <c r="AN27" s="437"/>
      <c r="AO27" s="437"/>
      <c r="AP27" s="437"/>
      <c r="AQ27" s="437"/>
      <c r="AR27" s="476"/>
      <c r="AS27" s="436" t="s">
        <v>161</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329324</v>
      </c>
      <c r="BO27" s="555"/>
      <c r="BP27" s="555"/>
      <c r="BQ27" s="555"/>
      <c r="BR27" s="555"/>
      <c r="BS27" s="555"/>
      <c r="BT27" s="555"/>
      <c r="BU27" s="556"/>
      <c r="BV27" s="554">
        <v>324269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2680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4659893</v>
      </c>
      <c r="BO28" s="349"/>
      <c r="BP28" s="349"/>
      <c r="BQ28" s="349"/>
      <c r="BR28" s="349"/>
      <c r="BS28" s="349"/>
      <c r="BT28" s="349"/>
      <c r="BU28" s="350"/>
      <c r="BV28" s="348">
        <v>4693694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16</v>
      </c>
      <c r="M29" s="437"/>
      <c r="N29" s="437"/>
      <c r="O29" s="437"/>
      <c r="P29" s="476"/>
      <c r="Q29" s="436">
        <v>2560</v>
      </c>
      <c r="R29" s="437"/>
      <c r="S29" s="437"/>
      <c r="T29" s="437"/>
      <c r="U29" s="437"/>
      <c r="V29" s="476"/>
      <c r="W29" s="532"/>
      <c r="X29" s="533"/>
      <c r="Y29" s="534"/>
      <c r="Z29" s="435" t="s">
        <v>168</v>
      </c>
      <c r="AA29" s="415"/>
      <c r="AB29" s="415"/>
      <c r="AC29" s="415"/>
      <c r="AD29" s="415"/>
      <c r="AE29" s="415"/>
      <c r="AF29" s="415"/>
      <c r="AG29" s="416"/>
      <c r="AH29" s="436">
        <v>279</v>
      </c>
      <c r="AI29" s="437"/>
      <c r="AJ29" s="437"/>
      <c r="AK29" s="437"/>
      <c r="AL29" s="476"/>
      <c r="AM29" s="436">
        <v>761923</v>
      </c>
      <c r="AN29" s="437"/>
      <c r="AO29" s="437"/>
      <c r="AP29" s="437"/>
      <c r="AQ29" s="437"/>
      <c r="AR29" s="476"/>
      <c r="AS29" s="436">
        <v>2731</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32162</v>
      </c>
      <c r="BO29" s="386"/>
      <c r="BP29" s="386"/>
      <c r="BQ29" s="386"/>
      <c r="BR29" s="386"/>
      <c r="BS29" s="386"/>
      <c r="BT29" s="386"/>
      <c r="BU29" s="387"/>
      <c r="BV29" s="385">
        <v>32149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89.8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19250041</v>
      </c>
      <c r="BO30" s="555"/>
      <c r="BP30" s="555"/>
      <c r="BQ30" s="555"/>
      <c r="BR30" s="555"/>
      <c r="BS30" s="555"/>
      <c r="BT30" s="555"/>
      <c r="BU30" s="556"/>
      <c r="BV30" s="554">
        <v>22784518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亘理地区行政事務組合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IF('各会計、関係団体の財政状況及び健全化判断比率'!B33="","",'各会計、関係団体の財政状況及び健全化判断比率'!B33)</f>
        <v>わたり温泉鳥の海特別会計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亘理名取共立衛生処理組合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奨学資金貸付特別会計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IF('各会計、関係団体の財政状況及び健全化判断比率'!B34="","",'各会計、関係団体の財政状況及び健全化判断比率'!B34)</f>
        <v>工業用地等造成事業特別会計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宮城県市町村職員退職手当組合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宮城県市町村非常勤消防団員補償報償組合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宮城県市町村自治振興センター</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宮城県後期高齢者医療広域連合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宮城県後期高齢者医療事業会計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5" zoomScaleSheetLayoutView="100" workbookViewId="0">
      <selection activeCell="P53" sqref="P5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9" t="s">
        <v>24</v>
      </c>
      <c r="C41" s="1170"/>
      <c r="D41" s="81"/>
      <c r="E41" s="1175" t="s">
        <v>25</v>
      </c>
      <c r="F41" s="1175"/>
      <c r="G41" s="1175"/>
      <c r="H41" s="1176"/>
      <c r="I41" s="82">
        <v>9302</v>
      </c>
      <c r="J41" s="83">
        <v>9471</v>
      </c>
      <c r="K41" s="83">
        <v>9537</v>
      </c>
      <c r="L41" s="83">
        <v>9757</v>
      </c>
      <c r="M41" s="84">
        <v>10720</v>
      </c>
    </row>
    <row r="42" spans="2:13" ht="27.75" customHeight="1">
      <c r="B42" s="1171"/>
      <c r="C42" s="1172"/>
      <c r="D42" s="85"/>
      <c r="E42" s="1177" t="s">
        <v>26</v>
      </c>
      <c r="F42" s="1177"/>
      <c r="G42" s="1177"/>
      <c r="H42" s="1178"/>
      <c r="I42" s="86">
        <v>45</v>
      </c>
      <c r="J42" s="87">
        <v>40</v>
      </c>
      <c r="K42" s="87">
        <v>39</v>
      </c>
      <c r="L42" s="87">
        <v>32</v>
      </c>
      <c r="M42" s="88">
        <v>24</v>
      </c>
    </row>
    <row r="43" spans="2:13" ht="27.75" customHeight="1">
      <c r="B43" s="1171"/>
      <c r="C43" s="1172"/>
      <c r="D43" s="85"/>
      <c r="E43" s="1177" t="s">
        <v>27</v>
      </c>
      <c r="F43" s="1177"/>
      <c r="G43" s="1177"/>
      <c r="H43" s="1178"/>
      <c r="I43" s="86">
        <v>8905</v>
      </c>
      <c r="J43" s="87">
        <v>7761</v>
      </c>
      <c r="K43" s="87">
        <v>7408</v>
      </c>
      <c r="L43" s="87">
        <v>6966</v>
      </c>
      <c r="M43" s="88">
        <v>6546</v>
      </c>
    </row>
    <row r="44" spans="2:13" ht="27.75" customHeight="1">
      <c r="B44" s="1171"/>
      <c r="C44" s="1172"/>
      <c r="D44" s="85"/>
      <c r="E44" s="1177" t="s">
        <v>28</v>
      </c>
      <c r="F44" s="1177"/>
      <c r="G44" s="1177"/>
      <c r="H44" s="1178"/>
      <c r="I44" s="86">
        <v>41</v>
      </c>
      <c r="J44" s="87">
        <v>44</v>
      </c>
      <c r="K44" s="87">
        <v>24</v>
      </c>
      <c r="L44" s="87">
        <v>35</v>
      </c>
      <c r="M44" s="88">
        <v>29</v>
      </c>
    </row>
    <row r="45" spans="2:13" ht="27.75" customHeight="1">
      <c r="B45" s="1171"/>
      <c r="C45" s="1172"/>
      <c r="D45" s="85"/>
      <c r="E45" s="1177" t="s">
        <v>29</v>
      </c>
      <c r="F45" s="1177"/>
      <c r="G45" s="1177"/>
      <c r="H45" s="1178"/>
      <c r="I45" s="86">
        <v>2110</v>
      </c>
      <c r="J45" s="87">
        <v>2030</v>
      </c>
      <c r="K45" s="87">
        <v>1971</v>
      </c>
      <c r="L45" s="87">
        <v>1894</v>
      </c>
      <c r="M45" s="88">
        <v>1711</v>
      </c>
    </row>
    <row r="46" spans="2:13" ht="27.75" customHeight="1">
      <c r="B46" s="1171"/>
      <c r="C46" s="1172"/>
      <c r="D46" s="85"/>
      <c r="E46" s="1177" t="s">
        <v>30</v>
      </c>
      <c r="F46" s="1177"/>
      <c r="G46" s="1177"/>
      <c r="H46" s="1178"/>
      <c r="I46" s="86" t="s">
        <v>479</v>
      </c>
      <c r="J46" s="87" t="s">
        <v>479</v>
      </c>
      <c r="K46" s="87" t="s">
        <v>479</v>
      </c>
      <c r="L46" s="87" t="s">
        <v>479</v>
      </c>
      <c r="M46" s="88" t="s">
        <v>479</v>
      </c>
    </row>
    <row r="47" spans="2:13" ht="27.75" customHeight="1">
      <c r="B47" s="1171"/>
      <c r="C47" s="1172"/>
      <c r="D47" s="85"/>
      <c r="E47" s="1177" t="s">
        <v>31</v>
      </c>
      <c r="F47" s="1177"/>
      <c r="G47" s="1177"/>
      <c r="H47" s="1178"/>
      <c r="I47" s="86" t="s">
        <v>479</v>
      </c>
      <c r="J47" s="87" t="s">
        <v>479</v>
      </c>
      <c r="K47" s="87" t="s">
        <v>479</v>
      </c>
      <c r="L47" s="87" t="s">
        <v>479</v>
      </c>
      <c r="M47" s="88" t="s">
        <v>479</v>
      </c>
    </row>
    <row r="48" spans="2:13" ht="27.75" customHeight="1">
      <c r="B48" s="1173"/>
      <c r="C48" s="1174"/>
      <c r="D48" s="85"/>
      <c r="E48" s="1177" t="s">
        <v>32</v>
      </c>
      <c r="F48" s="1177"/>
      <c r="G48" s="1177"/>
      <c r="H48" s="1178"/>
      <c r="I48" s="86" t="s">
        <v>479</v>
      </c>
      <c r="J48" s="87" t="s">
        <v>479</v>
      </c>
      <c r="K48" s="87" t="s">
        <v>479</v>
      </c>
      <c r="L48" s="87" t="s">
        <v>479</v>
      </c>
      <c r="M48" s="88" t="s">
        <v>479</v>
      </c>
    </row>
    <row r="49" spans="2:13" ht="27.75" customHeight="1">
      <c r="B49" s="1179" t="s">
        <v>33</v>
      </c>
      <c r="C49" s="1180"/>
      <c r="D49" s="89"/>
      <c r="E49" s="1177" t="s">
        <v>34</v>
      </c>
      <c r="F49" s="1177"/>
      <c r="G49" s="1177"/>
      <c r="H49" s="1178"/>
      <c r="I49" s="86">
        <v>3546</v>
      </c>
      <c r="J49" s="87">
        <v>4818</v>
      </c>
      <c r="K49" s="87">
        <v>7604</v>
      </c>
      <c r="L49" s="87">
        <v>7059</v>
      </c>
      <c r="M49" s="88">
        <v>7106</v>
      </c>
    </row>
    <row r="50" spans="2:13" ht="27.75" customHeight="1">
      <c r="B50" s="1171"/>
      <c r="C50" s="1172"/>
      <c r="D50" s="85"/>
      <c r="E50" s="1177" t="s">
        <v>35</v>
      </c>
      <c r="F50" s="1177"/>
      <c r="G50" s="1177"/>
      <c r="H50" s="1178"/>
      <c r="I50" s="86">
        <v>2781</v>
      </c>
      <c r="J50" s="87">
        <v>2560</v>
      </c>
      <c r="K50" s="87">
        <v>2381</v>
      </c>
      <c r="L50" s="87">
        <v>2158</v>
      </c>
      <c r="M50" s="88">
        <v>2267</v>
      </c>
    </row>
    <row r="51" spans="2:13" ht="27.75" customHeight="1">
      <c r="B51" s="1173"/>
      <c r="C51" s="1174"/>
      <c r="D51" s="85"/>
      <c r="E51" s="1177" t="s">
        <v>36</v>
      </c>
      <c r="F51" s="1177"/>
      <c r="G51" s="1177"/>
      <c r="H51" s="1178"/>
      <c r="I51" s="86">
        <v>11689</v>
      </c>
      <c r="J51" s="87">
        <v>11736</v>
      </c>
      <c r="K51" s="87">
        <v>11838</v>
      </c>
      <c r="L51" s="87">
        <v>11812</v>
      </c>
      <c r="M51" s="88">
        <v>11695</v>
      </c>
    </row>
    <row r="52" spans="2:13" ht="27.75" customHeight="1" thickBot="1">
      <c r="B52" s="1181" t="s">
        <v>21</v>
      </c>
      <c r="C52" s="1182"/>
      <c r="D52" s="90"/>
      <c r="E52" s="1183" t="s">
        <v>37</v>
      </c>
      <c r="F52" s="1183"/>
      <c r="G52" s="1183"/>
      <c r="H52" s="1184"/>
      <c r="I52" s="91">
        <v>2387</v>
      </c>
      <c r="J52" s="92">
        <v>232</v>
      </c>
      <c r="K52" s="92">
        <v>-2844</v>
      </c>
      <c r="L52" s="92">
        <v>-2345</v>
      </c>
      <c r="M52" s="93">
        <v>-2040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25907</v>
      </c>
      <c r="E3" s="116"/>
      <c r="F3" s="117">
        <v>49426</v>
      </c>
      <c r="G3" s="118"/>
      <c r="H3" s="119"/>
    </row>
    <row r="4" spans="1:8">
      <c r="A4" s="120"/>
      <c r="B4" s="121"/>
      <c r="C4" s="122"/>
      <c r="D4" s="123">
        <v>18844</v>
      </c>
      <c r="E4" s="124"/>
      <c r="F4" s="125">
        <v>26568</v>
      </c>
      <c r="G4" s="126"/>
      <c r="H4" s="127"/>
    </row>
    <row r="5" spans="1:8">
      <c r="A5" s="108" t="s">
        <v>512</v>
      </c>
      <c r="B5" s="113"/>
      <c r="C5" s="114"/>
      <c r="D5" s="115">
        <v>61590</v>
      </c>
      <c r="E5" s="116"/>
      <c r="F5" s="117">
        <v>42839</v>
      </c>
      <c r="G5" s="118"/>
      <c r="H5" s="119"/>
    </row>
    <row r="6" spans="1:8">
      <c r="A6" s="120"/>
      <c r="B6" s="121"/>
      <c r="C6" s="122"/>
      <c r="D6" s="123">
        <v>31401</v>
      </c>
      <c r="E6" s="124"/>
      <c r="F6" s="125">
        <v>22027</v>
      </c>
      <c r="G6" s="126"/>
      <c r="H6" s="127"/>
    </row>
    <row r="7" spans="1:8">
      <c r="A7" s="108" t="s">
        <v>513</v>
      </c>
      <c r="B7" s="113"/>
      <c r="C7" s="114"/>
      <c r="D7" s="115">
        <v>269192</v>
      </c>
      <c r="E7" s="116"/>
      <c r="F7" s="117">
        <v>46819</v>
      </c>
      <c r="G7" s="118"/>
      <c r="H7" s="119"/>
    </row>
    <row r="8" spans="1:8">
      <c r="A8" s="120"/>
      <c r="B8" s="121"/>
      <c r="C8" s="122"/>
      <c r="D8" s="123">
        <v>22608</v>
      </c>
      <c r="E8" s="124"/>
      <c r="F8" s="125">
        <v>24121</v>
      </c>
      <c r="G8" s="126"/>
      <c r="H8" s="127"/>
    </row>
    <row r="9" spans="1:8">
      <c r="A9" s="108" t="s">
        <v>514</v>
      </c>
      <c r="B9" s="113"/>
      <c r="C9" s="114"/>
      <c r="D9" s="115">
        <v>464999</v>
      </c>
      <c r="E9" s="116"/>
      <c r="F9" s="117">
        <v>53270</v>
      </c>
      <c r="G9" s="118"/>
      <c r="H9" s="119"/>
    </row>
    <row r="10" spans="1:8">
      <c r="A10" s="120"/>
      <c r="B10" s="121"/>
      <c r="C10" s="122"/>
      <c r="D10" s="123">
        <v>44430</v>
      </c>
      <c r="E10" s="124"/>
      <c r="F10" s="125">
        <v>24316</v>
      </c>
      <c r="G10" s="126"/>
      <c r="H10" s="127"/>
    </row>
    <row r="11" spans="1:8">
      <c r="A11" s="108" t="s">
        <v>515</v>
      </c>
      <c r="B11" s="113"/>
      <c r="C11" s="114"/>
      <c r="D11" s="115">
        <v>419348</v>
      </c>
      <c r="E11" s="116"/>
      <c r="F11" s="117">
        <v>53292</v>
      </c>
      <c r="G11" s="118"/>
      <c r="H11" s="119"/>
    </row>
    <row r="12" spans="1:8">
      <c r="A12" s="120"/>
      <c r="B12" s="121"/>
      <c r="C12" s="128"/>
      <c r="D12" s="123">
        <v>45812</v>
      </c>
      <c r="E12" s="124"/>
      <c r="F12" s="125">
        <v>28900</v>
      </c>
      <c r="G12" s="126"/>
      <c r="H12" s="127"/>
    </row>
    <row r="13" spans="1:8">
      <c r="A13" s="108"/>
      <c r="B13" s="113"/>
      <c r="C13" s="129"/>
      <c r="D13" s="130">
        <v>248207</v>
      </c>
      <c r="E13" s="131"/>
      <c r="F13" s="132">
        <v>49129</v>
      </c>
      <c r="G13" s="133"/>
      <c r="H13" s="119"/>
    </row>
    <row r="14" spans="1:8">
      <c r="A14" s="120"/>
      <c r="B14" s="121"/>
      <c r="C14" s="122"/>
      <c r="D14" s="123">
        <v>32619</v>
      </c>
      <c r="E14" s="124"/>
      <c r="F14" s="125">
        <v>25186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3.87</v>
      </c>
      <c r="C19" s="134">
        <f>ROUND(VALUE(SUBSTITUTE(実質収支比率等に係る経年分析!G$48,"▲","-")),2)</f>
        <v>15.23</v>
      </c>
      <c r="D19" s="134">
        <f>ROUND(VALUE(SUBSTITUTE(実質収支比率等に係る経年分析!H$48,"▲","-")),2)</f>
        <v>6.45</v>
      </c>
      <c r="E19" s="134">
        <f>ROUND(VALUE(SUBSTITUTE(実質収支比率等に係る経年分析!I$48,"▲","-")),2)</f>
        <v>18.559999999999999</v>
      </c>
      <c r="F19" s="134">
        <f>ROUND(VALUE(SUBSTITUTE(実質収支比率等に係る経年分析!J$48,"▲","-")),2)</f>
        <v>12.76</v>
      </c>
    </row>
    <row r="20" spans="1:11">
      <c r="A20" s="134" t="s">
        <v>42</v>
      </c>
      <c r="B20" s="134">
        <f>ROUND(VALUE(SUBSTITUTE(実質収支比率等に係る経年分析!F$47,"▲","-")),2)</f>
        <v>19.260000000000002</v>
      </c>
      <c r="C20" s="134">
        <f>ROUND(VALUE(SUBSTITUTE(実質収支比率等に係る経年分析!G$47,"▲","-")),2)</f>
        <v>33.86</v>
      </c>
      <c r="D20" s="134">
        <f>ROUND(VALUE(SUBSTITUTE(実質収支比率等に係る経年分析!H$47,"▲","-")),2)</f>
        <v>70.75</v>
      </c>
      <c r="E20" s="134">
        <f>ROUND(VALUE(SUBSTITUTE(実質収支比率等に係る経年分析!I$47,"▲","-")),2)</f>
        <v>66.14</v>
      </c>
      <c r="F20" s="134">
        <f>ROUND(VALUE(SUBSTITUTE(実質収支比率等に係る経年分析!J$47,"▲","-")),2)</f>
        <v>65.33</v>
      </c>
    </row>
    <row r="21" spans="1:11">
      <c r="A21" s="134" t="s">
        <v>43</v>
      </c>
      <c r="B21" s="134">
        <f>IF(ISNUMBER(VALUE(SUBSTITUTE(実質収支比率等に係る経年分析!F$49,"▲","-"))),ROUND(VALUE(SUBSTITUTE(実質収支比率等に係る経年分析!F$49,"▲","-")),2),NA())</f>
        <v>0.08</v>
      </c>
      <c r="C21" s="134">
        <f>IF(ISNUMBER(VALUE(SUBSTITUTE(実質収支比率等に係る経年分析!G$49,"▲","-"))),ROUND(VALUE(SUBSTITUTE(実質収支比率等に係る経年分析!G$49,"▲","-")),2),NA())</f>
        <v>22.73</v>
      </c>
      <c r="D21" s="134">
        <f>IF(ISNUMBER(VALUE(SUBSTITUTE(実質収支比率等に係る経年分析!H$49,"▲","-"))),ROUND(VALUE(SUBSTITUTE(実質収支比率等に係る経年分析!H$49,"▲","-")),2),NA())</f>
        <v>9.4700000000000006</v>
      </c>
      <c r="E21" s="134">
        <f>IF(ISNUMBER(VALUE(SUBSTITUTE(実質収支比率等に係る経年分析!I$49,"▲","-"))),ROUND(VALUE(SUBSTITUTE(実質収支比率等に係る経年分析!I$49,"▲","-")),2),NA())</f>
        <v>4.7300000000000004</v>
      </c>
      <c r="F21" s="134">
        <f>IF(ISNUMBER(VALUE(SUBSTITUTE(実質収支比率等に係る経年分析!J$49,"▲","-"))),ROUND(VALUE(SUBSTITUTE(実質収支比率等に係る経年分析!J$49,"▲","-")),2),NA())</f>
        <v>-23.67</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わたり温泉鳥の海特別会計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1.34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5.54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10.35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12.75</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980</v>
      </c>
      <c r="E42" s="136"/>
      <c r="F42" s="136"/>
      <c r="G42" s="136">
        <f>'実質公債費比率（分子）の構造'!L$52</f>
        <v>931</v>
      </c>
      <c r="H42" s="136"/>
      <c r="I42" s="136"/>
      <c r="J42" s="136">
        <f>'実質公債費比率（分子）の構造'!M$52</f>
        <v>947</v>
      </c>
      <c r="K42" s="136"/>
      <c r="L42" s="136"/>
      <c r="M42" s="136">
        <f>'実質公債費比率（分子）の構造'!N$52</f>
        <v>966</v>
      </c>
      <c r="N42" s="136"/>
      <c r="O42" s="136"/>
      <c r="P42" s="136">
        <f>'実質公債費比率（分子）の構造'!O$52</f>
        <v>1043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8</v>
      </c>
      <c r="C44" s="136"/>
      <c r="D44" s="136"/>
      <c r="E44" s="136">
        <f>'実質公債費比率（分子）の構造'!L$50</f>
        <v>8</v>
      </c>
      <c r="F44" s="136"/>
      <c r="G44" s="136"/>
      <c r="H44" s="136">
        <f>'実質公債費比率（分子）の構造'!M$50</f>
        <v>8</v>
      </c>
      <c r="I44" s="136"/>
      <c r="J44" s="136"/>
      <c r="K44" s="136">
        <f>'実質公債費比率（分子）の構造'!N$50</f>
        <v>8</v>
      </c>
      <c r="L44" s="136"/>
      <c r="M44" s="136"/>
      <c r="N44" s="136">
        <f>'実質公債費比率（分子）の構造'!O$50</f>
        <v>8</v>
      </c>
      <c r="O44" s="136"/>
      <c r="P44" s="136"/>
    </row>
    <row r="45" spans="1:16">
      <c r="A45" s="136" t="s">
        <v>53</v>
      </c>
      <c r="B45" s="136">
        <f>'実質公債費比率（分子）の構造'!K$49</f>
        <v>38</v>
      </c>
      <c r="C45" s="136"/>
      <c r="D45" s="136"/>
      <c r="E45" s="136">
        <f>'実質公債費比率（分子）の構造'!L$49</f>
        <v>36</v>
      </c>
      <c r="F45" s="136"/>
      <c r="G45" s="136"/>
      <c r="H45" s="136">
        <f>'実質公債費比率（分子）の構造'!M$49</f>
        <v>32</v>
      </c>
      <c r="I45" s="136"/>
      <c r="J45" s="136"/>
      <c r="K45" s="136">
        <f>'実質公債費比率（分子）の構造'!N$49</f>
        <v>6</v>
      </c>
      <c r="L45" s="136"/>
      <c r="M45" s="136"/>
      <c r="N45" s="136">
        <f>'実質公債費比率（分子）の構造'!O$49</f>
        <v>6</v>
      </c>
      <c r="O45" s="136"/>
      <c r="P45" s="136"/>
    </row>
    <row r="46" spans="1:16">
      <c r="A46" s="136" t="s">
        <v>54</v>
      </c>
      <c r="B46" s="136">
        <f>'実質公債費比率（分子）の構造'!K$48</f>
        <v>568</v>
      </c>
      <c r="C46" s="136"/>
      <c r="D46" s="136"/>
      <c r="E46" s="136">
        <f>'実質公債費比率（分子）の構造'!L$48</f>
        <v>574</v>
      </c>
      <c r="F46" s="136"/>
      <c r="G46" s="136"/>
      <c r="H46" s="136">
        <f>'実質公債費比率（分子）の構造'!M$48</f>
        <v>596</v>
      </c>
      <c r="I46" s="136"/>
      <c r="J46" s="136"/>
      <c r="K46" s="136">
        <f>'実質公債費比率（分子）の構造'!N$48</f>
        <v>615</v>
      </c>
      <c r="L46" s="136"/>
      <c r="M46" s="136"/>
      <c r="N46" s="136">
        <f>'実質公債費比率（分子）の構造'!O$48</f>
        <v>560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934</v>
      </c>
      <c r="C49" s="136"/>
      <c r="D49" s="136"/>
      <c r="E49" s="136">
        <f>'実質公債費比率（分子）の構造'!L$45</f>
        <v>928</v>
      </c>
      <c r="F49" s="136"/>
      <c r="G49" s="136"/>
      <c r="H49" s="136">
        <f>'実質公債費比率（分子）の構造'!M$45</f>
        <v>924</v>
      </c>
      <c r="I49" s="136"/>
      <c r="J49" s="136"/>
      <c r="K49" s="136">
        <f>'実質公債費比率（分子）の構造'!N$45</f>
        <v>895</v>
      </c>
      <c r="L49" s="136"/>
      <c r="M49" s="136"/>
      <c r="N49" s="136">
        <f>'実質公債費比率（分子）の構造'!O$45</f>
        <v>880</v>
      </c>
      <c r="O49" s="136"/>
      <c r="P49" s="136"/>
    </row>
    <row r="50" spans="1:16">
      <c r="A50" s="136" t="s">
        <v>58</v>
      </c>
      <c r="B50" s="136" t="e">
        <f>NA()</f>
        <v>#N/A</v>
      </c>
      <c r="C50" s="136">
        <f>IF(ISNUMBER('実質公債費比率（分子）の構造'!K$53),'実質公債費比率（分子）の構造'!K$53,NA())</f>
        <v>568</v>
      </c>
      <c r="D50" s="136" t="e">
        <f>NA()</f>
        <v>#N/A</v>
      </c>
      <c r="E50" s="136" t="e">
        <f>NA()</f>
        <v>#N/A</v>
      </c>
      <c r="F50" s="136">
        <f>IF(ISNUMBER('実質公債費比率（分子）の構造'!L$53),'実質公債費比率（分子）の構造'!L$53,NA())</f>
        <v>615</v>
      </c>
      <c r="G50" s="136" t="e">
        <f>NA()</f>
        <v>#N/A</v>
      </c>
      <c r="H50" s="136" t="e">
        <f>NA()</f>
        <v>#N/A</v>
      </c>
      <c r="I50" s="136">
        <f>IF(ISNUMBER('実質公債費比率（分子）の構造'!M$53),'実質公債費比率（分子）の構造'!M$53,NA())</f>
        <v>613</v>
      </c>
      <c r="J50" s="136" t="e">
        <f>NA()</f>
        <v>#N/A</v>
      </c>
      <c r="K50" s="136" t="e">
        <f>NA()</f>
        <v>#N/A</v>
      </c>
      <c r="L50" s="136">
        <f>IF(ISNUMBER('実質公債費比率（分子）の構造'!N$53),'実質公債費比率（分子）の構造'!N$53,NA())</f>
        <v>558</v>
      </c>
      <c r="M50" s="136" t="e">
        <f>NA()</f>
        <v>#N/A</v>
      </c>
      <c r="N50" s="136" t="e">
        <f>NA()</f>
        <v>#N/A</v>
      </c>
      <c r="O50" s="136">
        <f>IF(ISNUMBER('実質公債費比率（分子）の構造'!O$53),'実質公債費比率（分子）の構造'!O$53,NA())</f>
        <v>411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11689</v>
      </c>
      <c r="E56" s="135"/>
      <c r="F56" s="135"/>
      <c r="G56" s="135">
        <f>'将来負担比率（分子）の構造'!J$51</f>
        <v>11736</v>
      </c>
      <c r="H56" s="135"/>
      <c r="I56" s="135"/>
      <c r="J56" s="135">
        <f>'将来負担比率（分子）の構造'!K$51</f>
        <v>11838</v>
      </c>
      <c r="K56" s="135"/>
      <c r="L56" s="135"/>
      <c r="M56" s="135">
        <f>'将来負担比率（分子）の構造'!L$51</f>
        <v>11812</v>
      </c>
      <c r="N56" s="135"/>
      <c r="O56" s="135"/>
      <c r="P56" s="135">
        <f>'将来負担比率（分子）の構造'!M$51</f>
        <v>11695</v>
      </c>
    </row>
    <row r="57" spans="1:16">
      <c r="A57" s="135" t="s">
        <v>35</v>
      </c>
      <c r="B57" s="135"/>
      <c r="C57" s="135"/>
      <c r="D57" s="135">
        <f>'将来負担比率（分子）の構造'!I$50</f>
        <v>2781</v>
      </c>
      <c r="E57" s="135"/>
      <c r="F57" s="135"/>
      <c r="G57" s="135">
        <f>'将来負担比率（分子）の構造'!J$50</f>
        <v>2560</v>
      </c>
      <c r="H57" s="135"/>
      <c r="I57" s="135"/>
      <c r="J57" s="135">
        <f>'将来負担比率（分子）の構造'!K$50</f>
        <v>2381</v>
      </c>
      <c r="K57" s="135"/>
      <c r="L57" s="135"/>
      <c r="M57" s="135">
        <f>'将来負担比率（分子）の構造'!L$50</f>
        <v>2158</v>
      </c>
      <c r="N57" s="135"/>
      <c r="O57" s="135"/>
      <c r="P57" s="135">
        <f>'将来負担比率（分子）の構造'!M$50</f>
        <v>2267</v>
      </c>
    </row>
    <row r="58" spans="1:16">
      <c r="A58" s="135" t="s">
        <v>34</v>
      </c>
      <c r="B58" s="135"/>
      <c r="C58" s="135"/>
      <c r="D58" s="135">
        <f>'将来負担比率（分子）の構造'!I$49</f>
        <v>3546</v>
      </c>
      <c r="E58" s="135"/>
      <c r="F58" s="135"/>
      <c r="G58" s="135">
        <f>'将来負担比率（分子）の構造'!J$49</f>
        <v>4818</v>
      </c>
      <c r="H58" s="135"/>
      <c r="I58" s="135"/>
      <c r="J58" s="135">
        <f>'将来負担比率（分子）の構造'!K$49</f>
        <v>7604</v>
      </c>
      <c r="K58" s="135"/>
      <c r="L58" s="135"/>
      <c r="M58" s="135">
        <f>'将来負担比率（分子）の構造'!L$49</f>
        <v>7059</v>
      </c>
      <c r="N58" s="135"/>
      <c r="O58" s="135"/>
      <c r="P58" s="135">
        <f>'将来負担比率（分子）の構造'!M$49</f>
        <v>7106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2110</v>
      </c>
      <c r="C62" s="135"/>
      <c r="D62" s="135"/>
      <c r="E62" s="135">
        <f>'将来負担比率（分子）の構造'!J$45</f>
        <v>2030</v>
      </c>
      <c r="F62" s="135"/>
      <c r="G62" s="135"/>
      <c r="H62" s="135">
        <f>'将来負担比率（分子）の構造'!K$45</f>
        <v>1971</v>
      </c>
      <c r="I62" s="135"/>
      <c r="J62" s="135"/>
      <c r="K62" s="135">
        <f>'将来負担比率（分子）の構造'!L$45</f>
        <v>1894</v>
      </c>
      <c r="L62" s="135"/>
      <c r="M62" s="135"/>
      <c r="N62" s="135">
        <f>'将来負担比率（分子）の構造'!M$45</f>
        <v>1711</v>
      </c>
      <c r="O62" s="135"/>
      <c r="P62" s="135"/>
    </row>
    <row r="63" spans="1:16">
      <c r="A63" s="135" t="s">
        <v>28</v>
      </c>
      <c r="B63" s="135">
        <f>'将来負担比率（分子）の構造'!I$44</f>
        <v>41</v>
      </c>
      <c r="C63" s="135"/>
      <c r="D63" s="135"/>
      <c r="E63" s="135">
        <f>'将来負担比率（分子）の構造'!J$44</f>
        <v>44</v>
      </c>
      <c r="F63" s="135"/>
      <c r="G63" s="135"/>
      <c r="H63" s="135">
        <f>'将来負担比率（分子）の構造'!K$44</f>
        <v>24</v>
      </c>
      <c r="I63" s="135"/>
      <c r="J63" s="135"/>
      <c r="K63" s="135">
        <f>'将来負担比率（分子）の構造'!L$44</f>
        <v>35</v>
      </c>
      <c r="L63" s="135"/>
      <c r="M63" s="135"/>
      <c r="N63" s="135">
        <f>'将来負担比率（分子）の構造'!M$44</f>
        <v>29</v>
      </c>
      <c r="O63" s="135"/>
      <c r="P63" s="135"/>
    </row>
    <row r="64" spans="1:16">
      <c r="A64" s="135" t="s">
        <v>27</v>
      </c>
      <c r="B64" s="135">
        <f>'将来負担比率（分子）の構造'!I$43</f>
        <v>8905</v>
      </c>
      <c r="C64" s="135"/>
      <c r="D64" s="135"/>
      <c r="E64" s="135">
        <f>'将来負担比率（分子）の構造'!J$43</f>
        <v>7761</v>
      </c>
      <c r="F64" s="135"/>
      <c r="G64" s="135"/>
      <c r="H64" s="135">
        <f>'将来負担比率（分子）の構造'!K$43</f>
        <v>7408</v>
      </c>
      <c r="I64" s="135"/>
      <c r="J64" s="135"/>
      <c r="K64" s="135">
        <f>'将来負担比率（分子）の構造'!L$43</f>
        <v>6966</v>
      </c>
      <c r="L64" s="135"/>
      <c r="M64" s="135"/>
      <c r="N64" s="135">
        <f>'将来負担比率（分子）の構造'!M$43</f>
        <v>6546</v>
      </c>
      <c r="O64" s="135"/>
      <c r="P64" s="135"/>
    </row>
    <row r="65" spans="1:16">
      <c r="A65" s="135" t="s">
        <v>26</v>
      </c>
      <c r="B65" s="135">
        <f>'将来負担比率（分子）の構造'!I$42</f>
        <v>45</v>
      </c>
      <c r="C65" s="135"/>
      <c r="D65" s="135"/>
      <c r="E65" s="135">
        <f>'将来負担比率（分子）の構造'!J$42</f>
        <v>40</v>
      </c>
      <c r="F65" s="135"/>
      <c r="G65" s="135"/>
      <c r="H65" s="135">
        <f>'将来負担比率（分子）の構造'!K$42</f>
        <v>39</v>
      </c>
      <c r="I65" s="135"/>
      <c r="J65" s="135"/>
      <c r="K65" s="135">
        <f>'将来負担比率（分子）の構造'!L$42</f>
        <v>32</v>
      </c>
      <c r="L65" s="135"/>
      <c r="M65" s="135"/>
      <c r="N65" s="135">
        <f>'将来負担比率（分子）の構造'!M$42</f>
        <v>24</v>
      </c>
      <c r="O65" s="135"/>
      <c r="P65" s="135"/>
    </row>
    <row r="66" spans="1:16">
      <c r="A66" s="135" t="s">
        <v>25</v>
      </c>
      <c r="B66" s="135">
        <f>'将来負担比率（分子）の構造'!I$41</f>
        <v>9302</v>
      </c>
      <c r="C66" s="135"/>
      <c r="D66" s="135"/>
      <c r="E66" s="135">
        <f>'将来負担比率（分子）の構造'!J$41</f>
        <v>9471</v>
      </c>
      <c r="F66" s="135"/>
      <c r="G66" s="135"/>
      <c r="H66" s="135">
        <f>'将来負担比率（分子）の構造'!K$41</f>
        <v>9537</v>
      </c>
      <c r="I66" s="135"/>
      <c r="J66" s="135"/>
      <c r="K66" s="135">
        <f>'将来負担比率（分子）の構造'!L$41</f>
        <v>9757</v>
      </c>
      <c r="L66" s="135"/>
      <c r="M66" s="135"/>
      <c r="N66" s="135">
        <f>'将来負担比率（分子）の構造'!M$41</f>
        <v>10720</v>
      </c>
      <c r="O66" s="135"/>
      <c r="P66" s="135"/>
    </row>
    <row r="67" spans="1:16">
      <c r="A67" s="135" t="s">
        <v>62</v>
      </c>
      <c r="B67" s="135" t="e">
        <f>NA()</f>
        <v>#N/A</v>
      </c>
      <c r="C67" s="135">
        <f>IF(ISNUMBER('将来負担比率（分子）の構造'!I$52), IF('将来負担比率（分子）の構造'!I$52 &lt; 0, 0, '将来負担比率（分子）の構造'!I$52), NA())</f>
        <v>2387</v>
      </c>
      <c r="D67" s="135" t="e">
        <f>NA()</f>
        <v>#N/A</v>
      </c>
      <c r="E67" s="135" t="e">
        <f>NA()</f>
        <v>#N/A</v>
      </c>
      <c r="F67" s="135">
        <f>IF(ISNUMBER('将来負担比率（分子）の構造'!J$52), IF('将来負担比率（分子）の構造'!J$52 &lt; 0, 0, '将来負担比率（分子）の構造'!J$52), NA())</f>
        <v>232</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37"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3301429</v>
      </c>
      <c r="S5" s="583"/>
      <c r="T5" s="583"/>
      <c r="U5" s="583"/>
      <c r="V5" s="583"/>
      <c r="W5" s="583"/>
      <c r="X5" s="583"/>
      <c r="Y5" s="584"/>
      <c r="Z5" s="585">
        <v>8.5</v>
      </c>
      <c r="AA5" s="585"/>
      <c r="AB5" s="585"/>
      <c r="AC5" s="585"/>
      <c r="AD5" s="586">
        <v>3135498</v>
      </c>
      <c r="AE5" s="586"/>
      <c r="AF5" s="586"/>
      <c r="AG5" s="586"/>
      <c r="AH5" s="586"/>
      <c r="AI5" s="586"/>
      <c r="AJ5" s="586"/>
      <c r="AK5" s="586"/>
      <c r="AL5" s="587">
        <v>49.2</v>
      </c>
      <c r="AM5" s="588"/>
      <c r="AN5" s="588"/>
      <c r="AO5" s="589"/>
      <c r="AP5" s="579" t="s">
        <v>206</v>
      </c>
      <c r="AQ5" s="580"/>
      <c r="AR5" s="580"/>
      <c r="AS5" s="580"/>
      <c r="AT5" s="580"/>
      <c r="AU5" s="580"/>
      <c r="AV5" s="580"/>
      <c r="AW5" s="580"/>
      <c r="AX5" s="580"/>
      <c r="AY5" s="580"/>
      <c r="AZ5" s="580"/>
      <c r="BA5" s="580"/>
      <c r="BB5" s="580"/>
      <c r="BC5" s="580"/>
      <c r="BD5" s="580"/>
      <c r="BE5" s="580"/>
      <c r="BF5" s="581"/>
      <c r="BG5" s="593">
        <v>3131521</v>
      </c>
      <c r="BH5" s="594"/>
      <c r="BI5" s="594"/>
      <c r="BJ5" s="594"/>
      <c r="BK5" s="594"/>
      <c r="BL5" s="594"/>
      <c r="BM5" s="594"/>
      <c r="BN5" s="595"/>
      <c r="BO5" s="596">
        <v>94.9</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143284</v>
      </c>
      <c r="S6" s="594"/>
      <c r="T6" s="594"/>
      <c r="U6" s="594"/>
      <c r="V6" s="594"/>
      <c r="W6" s="594"/>
      <c r="X6" s="594"/>
      <c r="Y6" s="595"/>
      <c r="Z6" s="596">
        <v>0.4</v>
      </c>
      <c r="AA6" s="596"/>
      <c r="AB6" s="596"/>
      <c r="AC6" s="596"/>
      <c r="AD6" s="597">
        <v>143284</v>
      </c>
      <c r="AE6" s="597"/>
      <c r="AF6" s="597"/>
      <c r="AG6" s="597"/>
      <c r="AH6" s="597"/>
      <c r="AI6" s="597"/>
      <c r="AJ6" s="597"/>
      <c r="AK6" s="597"/>
      <c r="AL6" s="598">
        <v>2.2000000000000002</v>
      </c>
      <c r="AM6" s="599"/>
      <c r="AN6" s="599"/>
      <c r="AO6" s="600"/>
      <c r="AP6" s="590" t="s">
        <v>212</v>
      </c>
      <c r="AQ6" s="591"/>
      <c r="AR6" s="591"/>
      <c r="AS6" s="591"/>
      <c r="AT6" s="591"/>
      <c r="AU6" s="591"/>
      <c r="AV6" s="591"/>
      <c r="AW6" s="591"/>
      <c r="AX6" s="591"/>
      <c r="AY6" s="591"/>
      <c r="AZ6" s="591"/>
      <c r="BA6" s="591"/>
      <c r="BB6" s="591"/>
      <c r="BC6" s="591"/>
      <c r="BD6" s="591"/>
      <c r="BE6" s="591"/>
      <c r="BF6" s="592"/>
      <c r="BG6" s="593">
        <v>3131521</v>
      </c>
      <c r="BH6" s="594"/>
      <c r="BI6" s="594"/>
      <c r="BJ6" s="594"/>
      <c r="BK6" s="594"/>
      <c r="BL6" s="594"/>
      <c r="BM6" s="594"/>
      <c r="BN6" s="595"/>
      <c r="BO6" s="596">
        <v>94.9</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129726</v>
      </c>
      <c r="CS6" s="594"/>
      <c r="CT6" s="594"/>
      <c r="CU6" s="594"/>
      <c r="CV6" s="594"/>
      <c r="CW6" s="594"/>
      <c r="CX6" s="594"/>
      <c r="CY6" s="595"/>
      <c r="CZ6" s="596">
        <v>0.4</v>
      </c>
      <c r="DA6" s="596"/>
      <c r="DB6" s="596"/>
      <c r="DC6" s="596"/>
      <c r="DD6" s="602">
        <v>3017</v>
      </c>
      <c r="DE6" s="594"/>
      <c r="DF6" s="594"/>
      <c r="DG6" s="594"/>
      <c r="DH6" s="594"/>
      <c r="DI6" s="594"/>
      <c r="DJ6" s="594"/>
      <c r="DK6" s="594"/>
      <c r="DL6" s="594"/>
      <c r="DM6" s="594"/>
      <c r="DN6" s="594"/>
      <c r="DO6" s="594"/>
      <c r="DP6" s="595"/>
      <c r="DQ6" s="602">
        <v>129726</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5780</v>
      </c>
      <c r="S7" s="594"/>
      <c r="T7" s="594"/>
      <c r="U7" s="594"/>
      <c r="V7" s="594"/>
      <c r="W7" s="594"/>
      <c r="X7" s="594"/>
      <c r="Y7" s="595"/>
      <c r="Z7" s="596">
        <v>0</v>
      </c>
      <c r="AA7" s="596"/>
      <c r="AB7" s="596"/>
      <c r="AC7" s="596"/>
      <c r="AD7" s="597">
        <v>5780</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1514040</v>
      </c>
      <c r="BH7" s="594"/>
      <c r="BI7" s="594"/>
      <c r="BJ7" s="594"/>
      <c r="BK7" s="594"/>
      <c r="BL7" s="594"/>
      <c r="BM7" s="594"/>
      <c r="BN7" s="595"/>
      <c r="BO7" s="596">
        <v>45.9</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7677834</v>
      </c>
      <c r="CS7" s="594"/>
      <c r="CT7" s="594"/>
      <c r="CU7" s="594"/>
      <c r="CV7" s="594"/>
      <c r="CW7" s="594"/>
      <c r="CX7" s="594"/>
      <c r="CY7" s="595"/>
      <c r="CZ7" s="596">
        <v>21.9</v>
      </c>
      <c r="DA7" s="596"/>
      <c r="DB7" s="596"/>
      <c r="DC7" s="596"/>
      <c r="DD7" s="602">
        <v>89025</v>
      </c>
      <c r="DE7" s="594"/>
      <c r="DF7" s="594"/>
      <c r="DG7" s="594"/>
      <c r="DH7" s="594"/>
      <c r="DI7" s="594"/>
      <c r="DJ7" s="594"/>
      <c r="DK7" s="594"/>
      <c r="DL7" s="594"/>
      <c r="DM7" s="594"/>
      <c r="DN7" s="594"/>
      <c r="DO7" s="594"/>
      <c r="DP7" s="595"/>
      <c r="DQ7" s="602">
        <v>1739988</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14498</v>
      </c>
      <c r="S8" s="594"/>
      <c r="T8" s="594"/>
      <c r="U8" s="594"/>
      <c r="V8" s="594"/>
      <c r="W8" s="594"/>
      <c r="X8" s="594"/>
      <c r="Y8" s="595"/>
      <c r="Z8" s="596">
        <v>0</v>
      </c>
      <c r="AA8" s="596"/>
      <c r="AB8" s="596"/>
      <c r="AC8" s="596"/>
      <c r="AD8" s="597">
        <v>14498</v>
      </c>
      <c r="AE8" s="597"/>
      <c r="AF8" s="597"/>
      <c r="AG8" s="597"/>
      <c r="AH8" s="597"/>
      <c r="AI8" s="597"/>
      <c r="AJ8" s="597"/>
      <c r="AK8" s="597"/>
      <c r="AL8" s="598">
        <v>0.2</v>
      </c>
      <c r="AM8" s="599"/>
      <c r="AN8" s="599"/>
      <c r="AO8" s="600"/>
      <c r="AP8" s="590" t="s">
        <v>218</v>
      </c>
      <c r="AQ8" s="591"/>
      <c r="AR8" s="591"/>
      <c r="AS8" s="591"/>
      <c r="AT8" s="591"/>
      <c r="AU8" s="591"/>
      <c r="AV8" s="591"/>
      <c r="AW8" s="591"/>
      <c r="AX8" s="591"/>
      <c r="AY8" s="591"/>
      <c r="AZ8" s="591"/>
      <c r="BA8" s="591"/>
      <c r="BB8" s="591"/>
      <c r="BC8" s="591"/>
      <c r="BD8" s="591"/>
      <c r="BE8" s="591"/>
      <c r="BF8" s="592"/>
      <c r="BG8" s="593">
        <v>53305</v>
      </c>
      <c r="BH8" s="594"/>
      <c r="BI8" s="594"/>
      <c r="BJ8" s="594"/>
      <c r="BK8" s="594"/>
      <c r="BL8" s="594"/>
      <c r="BM8" s="594"/>
      <c r="BN8" s="595"/>
      <c r="BO8" s="596">
        <v>1.6</v>
      </c>
      <c r="BP8" s="596"/>
      <c r="BQ8" s="596"/>
      <c r="BR8" s="596"/>
      <c r="BS8" s="602" t="s">
        <v>111</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3516864</v>
      </c>
      <c r="CS8" s="594"/>
      <c r="CT8" s="594"/>
      <c r="CU8" s="594"/>
      <c r="CV8" s="594"/>
      <c r="CW8" s="594"/>
      <c r="CX8" s="594"/>
      <c r="CY8" s="595"/>
      <c r="CZ8" s="596">
        <v>10</v>
      </c>
      <c r="DA8" s="596"/>
      <c r="DB8" s="596"/>
      <c r="DC8" s="596"/>
      <c r="DD8" s="602">
        <v>85240</v>
      </c>
      <c r="DE8" s="594"/>
      <c r="DF8" s="594"/>
      <c r="DG8" s="594"/>
      <c r="DH8" s="594"/>
      <c r="DI8" s="594"/>
      <c r="DJ8" s="594"/>
      <c r="DK8" s="594"/>
      <c r="DL8" s="594"/>
      <c r="DM8" s="594"/>
      <c r="DN8" s="594"/>
      <c r="DO8" s="594"/>
      <c r="DP8" s="595"/>
      <c r="DQ8" s="602">
        <v>1976801</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8041</v>
      </c>
      <c r="S9" s="594"/>
      <c r="T9" s="594"/>
      <c r="U9" s="594"/>
      <c r="V9" s="594"/>
      <c r="W9" s="594"/>
      <c r="X9" s="594"/>
      <c r="Y9" s="595"/>
      <c r="Z9" s="596">
        <v>0</v>
      </c>
      <c r="AA9" s="596"/>
      <c r="AB9" s="596"/>
      <c r="AC9" s="596"/>
      <c r="AD9" s="597">
        <v>8041</v>
      </c>
      <c r="AE9" s="597"/>
      <c r="AF9" s="597"/>
      <c r="AG9" s="597"/>
      <c r="AH9" s="597"/>
      <c r="AI9" s="597"/>
      <c r="AJ9" s="597"/>
      <c r="AK9" s="597"/>
      <c r="AL9" s="598">
        <v>0.1</v>
      </c>
      <c r="AM9" s="599"/>
      <c r="AN9" s="599"/>
      <c r="AO9" s="600"/>
      <c r="AP9" s="590" t="s">
        <v>221</v>
      </c>
      <c r="AQ9" s="591"/>
      <c r="AR9" s="591"/>
      <c r="AS9" s="591"/>
      <c r="AT9" s="591"/>
      <c r="AU9" s="591"/>
      <c r="AV9" s="591"/>
      <c r="AW9" s="591"/>
      <c r="AX9" s="591"/>
      <c r="AY9" s="591"/>
      <c r="AZ9" s="591"/>
      <c r="BA9" s="591"/>
      <c r="BB9" s="591"/>
      <c r="BC9" s="591"/>
      <c r="BD9" s="591"/>
      <c r="BE9" s="591"/>
      <c r="BF9" s="592"/>
      <c r="BG9" s="593">
        <v>1214588</v>
      </c>
      <c r="BH9" s="594"/>
      <c r="BI9" s="594"/>
      <c r="BJ9" s="594"/>
      <c r="BK9" s="594"/>
      <c r="BL9" s="594"/>
      <c r="BM9" s="594"/>
      <c r="BN9" s="595"/>
      <c r="BO9" s="596">
        <v>36.799999999999997</v>
      </c>
      <c r="BP9" s="596"/>
      <c r="BQ9" s="596"/>
      <c r="BR9" s="596"/>
      <c r="BS9" s="602" t="s">
        <v>111</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1078191</v>
      </c>
      <c r="CS9" s="594"/>
      <c r="CT9" s="594"/>
      <c r="CU9" s="594"/>
      <c r="CV9" s="594"/>
      <c r="CW9" s="594"/>
      <c r="CX9" s="594"/>
      <c r="CY9" s="595"/>
      <c r="CZ9" s="596">
        <v>3.1</v>
      </c>
      <c r="DA9" s="596"/>
      <c r="DB9" s="596"/>
      <c r="DC9" s="596"/>
      <c r="DD9" s="602">
        <v>27487</v>
      </c>
      <c r="DE9" s="594"/>
      <c r="DF9" s="594"/>
      <c r="DG9" s="594"/>
      <c r="DH9" s="594"/>
      <c r="DI9" s="594"/>
      <c r="DJ9" s="594"/>
      <c r="DK9" s="594"/>
      <c r="DL9" s="594"/>
      <c r="DM9" s="594"/>
      <c r="DN9" s="594"/>
      <c r="DO9" s="594"/>
      <c r="DP9" s="595"/>
      <c r="DQ9" s="602">
        <v>1035147</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348403</v>
      </c>
      <c r="S10" s="594"/>
      <c r="T10" s="594"/>
      <c r="U10" s="594"/>
      <c r="V10" s="594"/>
      <c r="W10" s="594"/>
      <c r="X10" s="594"/>
      <c r="Y10" s="595"/>
      <c r="Z10" s="596">
        <v>0.9</v>
      </c>
      <c r="AA10" s="596"/>
      <c r="AB10" s="596"/>
      <c r="AC10" s="596"/>
      <c r="AD10" s="597">
        <v>348403</v>
      </c>
      <c r="AE10" s="597"/>
      <c r="AF10" s="597"/>
      <c r="AG10" s="597"/>
      <c r="AH10" s="597"/>
      <c r="AI10" s="597"/>
      <c r="AJ10" s="597"/>
      <c r="AK10" s="597"/>
      <c r="AL10" s="598">
        <v>5.5</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72935</v>
      </c>
      <c r="BH10" s="594"/>
      <c r="BI10" s="594"/>
      <c r="BJ10" s="594"/>
      <c r="BK10" s="594"/>
      <c r="BL10" s="594"/>
      <c r="BM10" s="594"/>
      <c r="BN10" s="595"/>
      <c r="BO10" s="596">
        <v>2.2000000000000002</v>
      </c>
      <c r="BP10" s="596"/>
      <c r="BQ10" s="596"/>
      <c r="BR10" s="596"/>
      <c r="BS10" s="602" t="s">
        <v>111</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304857</v>
      </c>
      <c r="CS10" s="594"/>
      <c r="CT10" s="594"/>
      <c r="CU10" s="594"/>
      <c r="CV10" s="594"/>
      <c r="CW10" s="594"/>
      <c r="CX10" s="594"/>
      <c r="CY10" s="595"/>
      <c r="CZ10" s="596">
        <v>0.9</v>
      </c>
      <c r="DA10" s="596"/>
      <c r="DB10" s="596"/>
      <c r="DC10" s="596"/>
      <c r="DD10" s="602">
        <v>5439</v>
      </c>
      <c r="DE10" s="594"/>
      <c r="DF10" s="594"/>
      <c r="DG10" s="594"/>
      <c r="DH10" s="594"/>
      <c r="DI10" s="594"/>
      <c r="DJ10" s="594"/>
      <c r="DK10" s="594"/>
      <c r="DL10" s="594"/>
      <c r="DM10" s="594"/>
      <c r="DN10" s="594"/>
      <c r="DO10" s="594"/>
      <c r="DP10" s="595"/>
      <c r="DQ10" s="602">
        <v>30909</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173212</v>
      </c>
      <c r="BH11" s="594"/>
      <c r="BI11" s="594"/>
      <c r="BJ11" s="594"/>
      <c r="BK11" s="594"/>
      <c r="BL11" s="594"/>
      <c r="BM11" s="594"/>
      <c r="BN11" s="595"/>
      <c r="BO11" s="596">
        <v>5.2</v>
      </c>
      <c r="BP11" s="596"/>
      <c r="BQ11" s="596"/>
      <c r="BR11" s="596"/>
      <c r="BS11" s="602" t="s">
        <v>111</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1914734</v>
      </c>
      <c r="CS11" s="594"/>
      <c r="CT11" s="594"/>
      <c r="CU11" s="594"/>
      <c r="CV11" s="594"/>
      <c r="CW11" s="594"/>
      <c r="CX11" s="594"/>
      <c r="CY11" s="595"/>
      <c r="CZ11" s="596">
        <v>5.5</v>
      </c>
      <c r="DA11" s="596"/>
      <c r="DB11" s="596"/>
      <c r="DC11" s="596"/>
      <c r="DD11" s="602">
        <v>1495307</v>
      </c>
      <c r="DE11" s="594"/>
      <c r="DF11" s="594"/>
      <c r="DG11" s="594"/>
      <c r="DH11" s="594"/>
      <c r="DI11" s="594"/>
      <c r="DJ11" s="594"/>
      <c r="DK11" s="594"/>
      <c r="DL11" s="594"/>
      <c r="DM11" s="594"/>
      <c r="DN11" s="594"/>
      <c r="DO11" s="594"/>
      <c r="DP11" s="595"/>
      <c r="DQ11" s="602">
        <v>1113257</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1271798</v>
      </c>
      <c r="BH12" s="594"/>
      <c r="BI12" s="594"/>
      <c r="BJ12" s="594"/>
      <c r="BK12" s="594"/>
      <c r="BL12" s="594"/>
      <c r="BM12" s="594"/>
      <c r="BN12" s="595"/>
      <c r="BO12" s="596">
        <v>38.5</v>
      </c>
      <c r="BP12" s="596"/>
      <c r="BQ12" s="596"/>
      <c r="BR12" s="596"/>
      <c r="BS12" s="602" t="s">
        <v>111</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1018574</v>
      </c>
      <c r="CS12" s="594"/>
      <c r="CT12" s="594"/>
      <c r="CU12" s="594"/>
      <c r="CV12" s="594"/>
      <c r="CW12" s="594"/>
      <c r="CX12" s="594"/>
      <c r="CY12" s="595"/>
      <c r="CZ12" s="596">
        <v>2.9</v>
      </c>
      <c r="DA12" s="596"/>
      <c r="DB12" s="596"/>
      <c r="DC12" s="596"/>
      <c r="DD12" s="602">
        <v>179515</v>
      </c>
      <c r="DE12" s="594"/>
      <c r="DF12" s="594"/>
      <c r="DG12" s="594"/>
      <c r="DH12" s="594"/>
      <c r="DI12" s="594"/>
      <c r="DJ12" s="594"/>
      <c r="DK12" s="594"/>
      <c r="DL12" s="594"/>
      <c r="DM12" s="594"/>
      <c r="DN12" s="594"/>
      <c r="DO12" s="594"/>
      <c r="DP12" s="595"/>
      <c r="DQ12" s="602">
        <v>748048</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26963</v>
      </c>
      <c r="S13" s="594"/>
      <c r="T13" s="594"/>
      <c r="U13" s="594"/>
      <c r="V13" s="594"/>
      <c r="W13" s="594"/>
      <c r="X13" s="594"/>
      <c r="Y13" s="595"/>
      <c r="Z13" s="596">
        <v>0.1</v>
      </c>
      <c r="AA13" s="596"/>
      <c r="AB13" s="596"/>
      <c r="AC13" s="596"/>
      <c r="AD13" s="597">
        <v>26963</v>
      </c>
      <c r="AE13" s="597"/>
      <c r="AF13" s="597"/>
      <c r="AG13" s="597"/>
      <c r="AH13" s="597"/>
      <c r="AI13" s="597"/>
      <c r="AJ13" s="597"/>
      <c r="AK13" s="597"/>
      <c r="AL13" s="598">
        <v>0.4</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1269346</v>
      </c>
      <c r="BH13" s="594"/>
      <c r="BI13" s="594"/>
      <c r="BJ13" s="594"/>
      <c r="BK13" s="594"/>
      <c r="BL13" s="594"/>
      <c r="BM13" s="594"/>
      <c r="BN13" s="595"/>
      <c r="BO13" s="596">
        <v>38.4</v>
      </c>
      <c r="BP13" s="596"/>
      <c r="BQ13" s="596"/>
      <c r="BR13" s="596"/>
      <c r="BS13" s="602" t="s">
        <v>111</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13512677</v>
      </c>
      <c r="CS13" s="594"/>
      <c r="CT13" s="594"/>
      <c r="CU13" s="594"/>
      <c r="CV13" s="594"/>
      <c r="CW13" s="594"/>
      <c r="CX13" s="594"/>
      <c r="CY13" s="595"/>
      <c r="CZ13" s="596">
        <v>38.5</v>
      </c>
      <c r="DA13" s="596"/>
      <c r="DB13" s="596"/>
      <c r="DC13" s="596"/>
      <c r="DD13" s="602">
        <v>12086317</v>
      </c>
      <c r="DE13" s="594"/>
      <c r="DF13" s="594"/>
      <c r="DG13" s="594"/>
      <c r="DH13" s="594"/>
      <c r="DI13" s="594"/>
      <c r="DJ13" s="594"/>
      <c r="DK13" s="594"/>
      <c r="DL13" s="594"/>
      <c r="DM13" s="594"/>
      <c r="DN13" s="594"/>
      <c r="DO13" s="594"/>
      <c r="DP13" s="595"/>
      <c r="DQ13" s="602">
        <v>1339082</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75498</v>
      </c>
      <c r="BH14" s="594"/>
      <c r="BI14" s="594"/>
      <c r="BJ14" s="594"/>
      <c r="BK14" s="594"/>
      <c r="BL14" s="594"/>
      <c r="BM14" s="594"/>
      <c r="BN14" s="595"/>
      <c r="BO14" s="596">
        <v>2.2999999999999998</v>
      </c>
      <c r="BP14" s="596"/>
      <c r="BQ14" s="596"/>
      <c r="BR14" s="596"/>
      <c r="BS14" s="602" t="s">
        <v>111</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478535</v>
      </c>
      <c r="CS14" s="594"/>
      <c r="CT14" s="594"/>
      <c r="CU14" s="594"/>
      <c r="CV14" s="594"/>
      <c r="CW14" s="594"/>
      <c r="CX14" s="594"/>
      <c r="CY14" s="595"/>
      <c r="CZ14" s="596">
        <v>1.4</v>
      </c>
      <c r="DA14" s="596"/>
      <c r="DB14" s="596"/>
      <c r="DC14" s="596"/>
      <c r="DD14" s="602">
        <v>28638</v>
      </c>
      <c r="DE14" s="594"/>
      <c r="DF14" s="594"/>
      <c r="DG14" s="594"/>
      <c r="DH14" s="594"/>
      <c r="DI14" s="594"/>
      <c r="DJ14" s="594"/>
      <c r="DK14" s="594"/>
      <c r="DL14" s="594"/>
      <c r="DM14" s="594"/>
      <c r="DN14" s="594"/>
      <c r="DO14" s="594"/>
      <c r="DP14" s="595"/>
      <c r="DQ14" s="602">
        <v>447406</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16368</v>
      </c>
      <c r="S15" s="594"/>
      <c r="T15" s="594"/>
      <c r="U15" s="594"/>
      <c r="V15" s="594"/>
      <c r="W15" s="594"/>
      <c r="X15" s="594"/>
      <c r="Y15" s="595"/>
      <c r="Z15" s="596">
        <v>0</v>
      </c>
      <c r="AA15" s="596"/>
      <c r="AB15" s="596"/>
      <c r="AC15" s="596"/>
      <c r="AD15" s="597">
        <v>16368</v>
      </c>
      <c r="AE15" s="597"/>
      <c r="AF15" s="597"/>
      <c r="AG15" s="597"/>
      <c r="AH15" s="597"/>
      <c r="AI15" s="597"/>
      <c r="AJ15" s="597"/>
      <c r="AK15" s="597"/>
      <c r="AL15" s="598">
        <v>0.3</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270185</v>
      </c>
      <c r="BH15" s="594"/>
      <c r="BI15" s="594"/>
      <c r="BJ15" s="594"/>
      <c r="BK15" s="594"/>
      <c r="BL15" s="594"/>
      <c r="BM15" s="594"/>
      <c r="BN15" s="595"/>
      <c r="BO15" s="596">
        <v>8.1999999999999993</v>
      </c>
      <c r="BP15" s="596"/>
      <c r="BQ15" s="596"/>
      <c r="BR15" s="596"/>
      <c r="BS15" s="602" t="s">
        <v>111</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1430574</v>
      </c>
      <c r="CS15" s="594"/>
      <c r="CT15" s="594"/>
      <c r="CU15" s="594"/>
      <c r="CV15" s="594"/>
      <c r="CW15" s="594"/>
      <c r="CX15" s="594"/>
      <c r="CY15" s="595"/>
      <c r="CZ15" s="596">
        <v>4.0999999999999996</v>
      </c>
      <c r="DA15" s="596"/>
      <c r="DB15" s="596"/>
      <c r="DC15" s="596"/>
      <c r="DD15" s="602">
        <v>329139</v>
      </c>
      <c r="DE15" s="594"/>
      <c r="DF15" s="594"/>
      <c r="DG15" s="594"/>
      <c r="DH15" s="594"/>
      <c r="DI15" s="594"/>
      <c r="DJ15" s="594"/>
      <c r="DK15" s="594"/>
      <c r="DL15" s="594"/>
      <c r="DM15" s="594"/>
      <c r="DN15" s="594"/>
      <c r="DO15" s="594"/>
      <c r="DP15" s="595"/>
      <c r="DQ15" s="602">
        <v>1011615</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5461932</v>
      </c>
      <c r="S16" s="594"/>
      <c r="T16" s="594"/>
      <c r="U16" s="594"/>
      <c r="V16" s="594"/>
      <c r="W16" s="594"/>
      <c r="X16" s="594"/>
      <c r="Y16" s="595"/>
      <c r="Z16" s="596">
        <v>14.1</v>
      </c>
      <c r="AA16" s="596"/>
      <c r="AB16" s="596"/>
      <c r="AC16" s="596"/>
      <c r="AD16" s="597">
        <v>2647419</v>
      </c>
      <c r="AE16" s="597"/>
      <c r="AF16" s="597"/>
      <c r="AG16" s="597"/>
      <c r="AH16" s="597"/>
      <c r="AI16" s="597"/>
      <c r="AJ16" s="597"/>
      <c r="AK16" s="597"/>
      <c r="AL16" s="598">
        <v>41.5</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3155058</v>
      </c>
      <c r="CS16" s="594"/>
      <c r="CT16" s="594"/>
      <c r="CU16" s="594"/>
      <c r="CV16" s="594"/>
      <c r="CW16" s="594"/>
      <c r="CX16" s="594"/>
      <c r="CY16" s="595"/>
      <c r="CZ16" s="596">
        <v>9</v>
      </c>
      <c r="DA16" s="596"/>
      <c r="DB16" s="596"/>
      <c r="DC16" s="596"/>
      <c r="DD16" s="602" t="s">
        <v>111</v>
      </c>
      <c r="DE16" s="594"/>
      <c r="DF16" s="594"/>
      <c r="DG16" s="594"/>
      <c r="DH16" s="594"/>
      <c r="DI16" s="594"/>
      <c r="DJ16" s="594"/>
      <c r="DK16" s="594"/>
      <c r="DL16" s="594"/>
      <c r="DM16" s="594"/>
      <c r="DN16" s="594"/>
      <c r="DO16" s="594"/>
      <c r="DP16" s="595"/>
      <c r="DQ16" s="602">
        <v>1099862</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2647419</v>
      </c>
      <c r="S17" s="594"/>
      <c r="T17" s="594"/>
      <c r="U17" s="594"/>
      <c r="V17" s="594"/>
      <c r="W17" s="594"/>
      <c r="X17" s="594"/>
      <c r="Y17" s="595"/>
      <c r="Z17" s="596">
        <v>6.9</v>
      </c>
      <c r="AA17" s="596"/>
      <c r="AB17" s="596"/>
      <c r="AC17" s="596"/>
      <c r="AD17" s="597">
        <v>2647419</v>
      </c>
      <c r="AE17" s="597"/>
      <c r="AF17" s="597"/>
      <c r="AG17" s="597"/>
      <c r="AH17" s="597"/>
      <c r="AI17" s="597"/>
      <c r="AJ17" s="597"/>
      <c r="AK17" s="597"/>
      <c r="AL17" s="598">
        <v>41.5</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880434</v>
      </c>
      <c r="CS17" s="594"/>
      <c r="CT17" s="594"/>
      <c r="CU17" s="594"/>
      <c r="CV17" s="594"/>
      <c r="CW17" s="594"/>
      <c r="CX17" s="594"/>
      <c r="CY17" s="595"/>
      <c r="CZ17" s="596">
        <v>2.5</v>
      </c>
      <c r="DA17" s="596"/>
      <c r="DB17" s="596"/>
      <c r="DC17" s="596"/>
      <c r="DD17" s="602" t="s">
        <v>111</v>
      </c>
      <c r="DE17" s="594"/>
      <c r="DF17" s="594"/>
      <c r="DG17" s="594"/>
      <c r="DH17" s="594"/>
      <c r="DI17" s="594"/>
      <c r="DJ17" s="594"/>
      <c r="DK17" s="594"/>
      <c r="DL17" s="594"/>
      <c r="DM17" s="594"/>
      <c r="DN17" s="594"/>
      <c r="DO17" s="594"/>
      <c r="DP17" s="595"/>
      <c r="DQ17" s="602">
        <v>870034</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241753</v>
      </c>
      <c r="S18" s="594"/>
      <c r="T18" s="594"/>
      <c r="U18" s="594"/>
      <c r="V18" s="594"/>
      <c r="W18" s="594"/>
      <c r="X18" s="594"/>
      <c r="Y18" s="595"/>
      <c r="Z18" s="596">
        <v>0.6</v>
      </c>
      <c r="AA18" s="596"/>
      <c r="AB18" s="596"/>
      <c r="AC18" s="596"/>
      <c r="AD18" s="597" t="s">
        <v>111</v>
      </c>
      <c r="AE18" s="597"/>
      <c r="AF18" s="597"/>
      <c r="AG18" s="597"/>
      <c r="AH18" s="597"/>
      <c r="AI18" s="597"/>
      <c r="AJ18" s="597"/>
      <c r="AK18" s="597"/>
      <c r="AL18" s="598" t="s">
        <v>111</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2572760</v>
      </c>
      <c r="S19" s="594"/>
      <c r="T19" s="594"/>
      <c r="U19" s="594"/>
      <c r="V19" s="594"/>
      <c r="W19" s="594"/>
      <c r="X19" s="594"/>
      <c r="Y19" s="595"/>
      <c r="Z19" s="596">
        <v>6.7</v>
      </c>
      <c r="AA19" s="596"/>
      <c r="AB19" s="596"/>
      <c r="AC19" s="596"/>
      <c r="AD19" s="597" t="s">
        <v>111</v>
      </c>
      <c r="AE19" s="597"/>
      <c r="AF19" s="597"/>
      <c r="AG19" s="597"/>
      <c r="AH19" s="597"/>
      <c r="AI19" s="597"/>
      <c r="AJ19" s="597"/>
      <c r="AK19" s="597"/>
      <c r="AL19" s="598" t="s">
        <v>111</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169908</v>
      </c>
      <c r="BH19" s="594"/>
      <c r="BI19" s="594"/>
      <c r="BJ19" s="594"/>
      <c r="BK19" s="594"/>
      <c r="BL19" s="594"/>
      <c r="BM19" s="594"/>
      <c r="BN19" s="595"/>
      <c r="BO19" s="596">
        <v>5.0999999999999996</v>
      </c>
      <c r="BP19" s="596"/>
      <c r="BQ19" s="596"/>
      <c r="BR19" s="596"/>
      <c r="BS19" s="602" t="s">
        <v>111</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9326698</v>
      </c>
      <c r="S20" s="594"/>
      <c r="T20" s="594"/>
      <c r="U20" s="594"/>
      <c r="V20" s="594"/>
      <c r="W20" s="594"/>
      <c r="X20" s="594"/>
      <c r="Y20" s="595"/>
      <c r="Z20" s="596">
        <v>24.1</v>
      </c>
      <c r="AA20" s="596"/>
      <c r="AB20" s="596"/>
      <c r="AC20" s="596"/>
      <c r="AD20" s="597">
        <v>6346254</v>
      </c>
      <c r="AE20" s="597"/>
      <c r="AF20" s="597"/>
      <c r="AG20" s="597"/>
      <c r="AH20" s="597"/>
      <c r="AI20" s="597"/>
      <c r="AJ20" s="597"/>
      <c r="AK20" s="597"/>
      <c r="AL20" s="598">
        <v>99.5</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169908</v>
      </c>
      <c r="BH20" s="594"/>
      <c r="BI20" s="594"/>
      <c r="BJ20" s="594"/>
      <c r="BK20" s="594"/>
      <c r="BL20" s="594"/>
      <c r="BM20" s="594"/>
      <c r="BN20" s="595"/>
      <c r="BO20" s="596">
        <v>5.0999999999999996</v>
      </c>
      <c r="BP20" s="596"/>
      <c r="BQ20" s="596"/>
      <c r="BR20" s="596"/>
      <c r="BS20" s="602" t="s">
        <v>111</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35098058</v>
      </c>
      <c r="CS20" s="594"/>
      <c r="CT20" s="594"/>
      <c r="CU20" s="594"/>
      <c r="CV20" s="594"/>
      <c r="CW20" s="594"/>
      <c r="CX20" s="594"/>
      <c r="CY20" s="595"/>
      <c r="CZ20" s="596">
        <v>100</v>
      </c>
      <c r="DA20" s="596"/>
      <c r="DB20" s="596"/>
      <c r="DC20" s="596"/>
      <c r="DD20" s="602">
        <v>14329124</v>
      </c>
      <c r="DE20" s="594"/>
      <c r="DF20" s="594"/>
      <c r="DG20" s="594"/>
      <c r="DH20" s="594"/>
      <c r="DI20" s="594"/>
      <c r="DJ20" s="594"/>
      <c r="DK20" s="594"/>
      <c r="DL20" s="594"/>
      <c r="DM20" s="594"/>
      <c r="DN20" s="594"/>
      <c r="DO20" s="594"/>
      <c r="DP20" s="595"/>
      <c r="DQ20" s="602">
        <v>11541875</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3957</v>
      </c>
      <c r="S21" s="594"/>
      <c r="T21" s="594"/>
      <c r="U21" s="594"/>
      <c r="V21" s="594"/>
      <c r="W21" s="594"/>
      <c r="X21" s="594"/>
      <c r="Y21" s="595"/>
      <c r="Z21" s="596">
        <v>0</v>
      </c>
      <c r="AA21" s="596"/>
      <c r="AB21" s="596"/>
      <c r="AC21" s="596"/>
      <c r="AD21" s="597">
        <v>3957</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3977</v>
      </c>
      <c r="BH21" s="594"/>
      <c r="BI21" s="594"/>
      <c r="BJ21" s="594"/>
      <c r="BK21" s="594"/>
      <c r="BL21" s="594"/>
      <c r="BM21" s="594"/>
      <c r="BN21" s="595"/>
      <c r="BO21" s="596">
        <v>0.1</v>
      </c>
      <c r="BP21" s="596"/>
      <c r="BQ21" s="596"/>
      <c r="BR21" s="596"/>
      <c r="BS21" s="602" t="s">
        <v>111</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67858</v>
      </c>
      <c r="S22" s="594"/>
      <c r="T22" s="594"/>
      <c r="U22" s="594"/>
      <c r="V22" s="594"/>
      <c r="W22" s="594"/>
      <c r="X22" s="594"/>
      <c r="Y22" s="595"/>
      <c r="Z22" s="596">
        <v>0.2</v>
      </c>
      <c r="AA22" s="596"/>
      <c r="AB22" s="596"/>
      <c r="AC22" s="596"/>
      <c r="AD22" s="597" t="s">
        <v>111</v>
      </c>
      <c r="AE22" s="597"/>
      <c r="AF22" s="597"/>
      <c r="AG22" s="597"/>
      <c r="AH22" s="597"/>
      <c r="AI22" s="597"/>
      <c r="AJ22" s="597"/>
      <c r="AK22" s="597"/>
      <c r="AL22" s="598" t="s">
        <v>111</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122588</v>
      </c>
      <c r="S23" s="594"/>
      <c r="T23" s="594"/>
      <c r="U23" s="594"/>
      <c r="V23" s="594"/>
      <c r="W23" s="594"/>
      <c r="X23" s="594"/>
      <c r="Y23" s="595"/>
      <c r="Z23" s="596">
        <v>0.3</v>
      </c>
      <c r="AA23" s="596"/>
      <c r="AB23" s="596"/>
      <c r="AC23" s="596"/>
      <c r="AD23" s="597">
        <v>13235</v>
      </c>
      <c r="AE23" s="597"/>
      <c r="AF23" s="597"/>
      <c r="AG23" s="597"/>
      <c r="AH23" s="597"/>
      <c r="AI23" s="597"/>
      <c r="AJ23" s="597"/>
      <c r="AK23" s="597"/>
      <c r="AL23" s="598">
        <v>0.2</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165931</v>
      </c>
      <c r="BH23" s="594"/>
      <c r="BI23" s="594"/>
      <c r="BJ23" s="594"/>
      <c r="BK23" s="594"/>
      <c r="BL23" s="594"/>
      <c r="BM23" s="594"/>
      <c r="BN23" s="595"/>
      <c r="BO23" s="596">
        <v>5</v>
      </c>
      <c r="BP23" s="596"/>
      <c r="BQ23" s="596"/>
      <c r="BR23" s="596"/>
      <c r="BS23" s="602" t="s">
        <v>111</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8" t="s">
        <v>266</v>
      </c>
      <c r="DM23" s="619"/>
      <c r="DN23" s="619"/>
      <c r="DO23" s="619"/>
      <c r="DP23" s="619"/>
      <c r="DQ23" s="619"/>
      <c r="DR23" s="619"/>
      <c r="DS23" s="619"/>
      <c r="DT23" s="619"/>
      <c r="DU23" s="619"/>
      <c r="DV23" s="620"/>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18520</v>
      </c>
      <c r="S24" s="594"/>
      <c r="T24" s="594"/>
      <c r="U24" s="594"/>
      <c r="V24" s="594"/>
      <c r="W24" s="594"/>
      <c r="X24" s="594"/>
      <c r="Y24" s="595"/>
      <c r="Z24" s="596">
        <v>0</v>
      </c>
      <c r="AA24" s="596"/>
      <c r="AB24" s="596"/>
      <c r="AC24" s="596"/>
      <c r="AD24" s="597" t="s">
        <v>111</v>
      </c>
      <c r="AE24" s="597"/>
      <c r="AF24" s="597"/>
      <c r="AG24" s="597"/>
      <c r="AH24" s="597"/>
      <c r="AI24" s="597"/>
      <c r="AJ24" s="597"/>
      <c r="AK24" s="597"/>
      <c r="AL24" s="598" t="s">
        <v>111</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4496984</v>
      </c>
      <c r="CS24" s="583"/>
      <c r="CT24" s="583"/>
      <c r="CU24" s="583"/>
      <c r="CV24" s="583"/>
      <c r="CW24" s="583"/>
      <c r="CX24" s="583"/>
      <c r="CY24" s="584"/>
      <c r="CZ24" s="622">
        <v>12.8</v>
      </c>
      <c r="DA24" s="623"/>
      <c r="DB24" s="623"/>
      <c r="DC24" s="624"/>
      <c r="DD24" s="621">
        <v>3328517</v>
      </c>
      <c r="DE24" s="583"/>
      <c r="DF24" s="583"/>
      <c r="DG24" s="583"/>
      <c r="DH24" s="583"/>
      <c r="DI24" s="583"/>
      <c r="DJ24" s="583"/>
      <c r="DK24" s="584"/>
      <c r="DL24" s="621">
        <v>3151100</v>
      </c>
      <c r="DM24" s="583"/>
      <c r="DN24" s="583"/>
      <c r="DO24" s="583"/>
      <c r="DP24" s="583"/>
      <c r="DQ24" s="583"/>
      <c r="DR24" s="583"/>
      <c r="DS24" s="583"/>
      <c r="DT24" s="583"/>
      <c r="DU24" s="583"/>
      <c r="DV24" s="584"/>
      <c r="DW24" s="587">
        <v>45.7</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7603819</v>
      </c>
      <c r="S25" s="594"/>
      <c r="T25" s="594"/>
      <c r="U25" s="594"/>
      <c r="V25" s="594"/>
      <c r="W25" s="594"/>
      <c r="X25" s="594"/>
      <c r="Y25" s="595"/>
      <c r="Z25" s="596">
        <v>19.7</v>
      </c>
      <c r="AA25" s="596"/>
      <c r="AB25" s="596"/>
      <c r="AC25" s="596"/>
      <c r="AD25" s="597" t="s">
        <v>111</v>
      </c>
      <c r="AE25" s="597"/>
      <c r="AF25" s="597"/>
      <c r="AG25" s="597"/>
      <c r="AH25" s="597"/>
      <c r="AI25" s="597"/>
      <c r="AJ25" s="597"/>
      <c r="AK25" s="597"/>
      <c r="AL25" s="598" t="s">
        <v>111</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2130372</v>
      </c>
      <c r="CS25" s="613"/>
      <c r="CT25" s="613"/>
      <c r="CU25" s="613"/>
      <c r="CV25" s="613"/>
      <c r="CW25" s="613"/>
      <c r="CX25" s="613"/>
      <c r="CY25" s="614"/>
      <c r="CZ25" s="627">
        <v>6.1</v>
      </c>
      <c r="DA25" s="628"/>
      <c r="DB25" s="628"/>
      <c r="DC25" s="629"/>
      <c r="DD25" s="602">
        <v>2041479</v>
      </c>
      <c r="DE25" s="613"/>
      <c r="DF25" s="613"/>
      <c r="DG25" s="613"/>
      <c r="DH25" s="613"/>
      <c r="DI25" s="613"/>
      <c r="DJ25" s="613"/>
      <c r="DK25" s="614"/>
      <c r="DL25" s="602">
        <v>1864362</v>
      </c>
      <c r="DM25" s="613"/>
      <c r="DN25" s="613"/>
      <c r="DO25" s="613"/>
      <c r="DP25" s="613"/>
      <c r="DQ25" s="613"/>
      <c r="DR25" s="613"/>
      <c r="DS25" s="613"/>
      <c r="DT25" s="613"/>
      <c r="DU25" s="613"/>
      <c r="DV25" s="614"/>
      <c r="DW25" s="598">
        <v>27.1</v>
      </c>
      <c r="DX25" s="625"/>
      <c r="DY25" s="625"/>
      <c r="DZ25" s="625"/>
      <c r="EA25" s="625"/>
      <c r="EB25" s="625"/>
      <c r="EC25" s="626"/>
    </row>
    <row r="26" spans="2:133" ht="11.25" customHeight="1">
      <c r="B26" s="630" t="s">
        <v>274</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1377650</v>
      </c>
      <c r="CS26" s="594"/>
      <c r="CT26" s="594"/>
      <c r="CU26" s="594"/>
      <c r="CV26" s="594"/>
      <c r="CW26" s="594"/>
      <c r="CX26" s="594"/>
      <c r="CY26" s="595"/>
      <c r="CZ26" s="627">
        <v>3.9</v>
      </c>
      <c r="DA26" s="628"/>
      <c r="DB26" s="628"/>
      <c r="DC26" s="629"/>
      <c r="DD26" s="602">
        <v>1303176</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25"/>
      <c r="DY26" s="625"/>
      <c r="DZ26" s="625"/>
      <c r="EA26" s="625"/>
      <c r="EB26" s="625"/>
      <c r="EC26" s="626"/>
    </row>
    <row r="27" spans="2:133" ht="11.25" customHeight="1">
      <c r="B27" s="590" t="s">
        <v>277</v>
      </c>
      <c r="C27" s="591"/>
      <c r="D27" s="591"/>
      <c r="E27" s="591"/>
      <c r="F27" s="591"/>
      <c r="G27" s="591"/>
      <c r="H27" s="591"/>
      <c r="I27" s="591"/>
      <c r="J27" s="591"/>
      <c r="K27" s="591"/>
      <c r="L27" s="591"/>
      <c r="M27" s="591"/>
      <c r="N27" s="591"/>
      <c r="O27" s="591"/>
      <c r="P27" s="591"/>
      <c r="Q27" s="592"/>
      <c r="R27" s="593">
        <v>2030977</v>
      </c>
      <c r="S27" s="594"/>
      <c r="T27" s="594"/>
      <c r="U27" s="594"/>
      <c r="V27" s="594"/>
      <c r="W27" s="594"/>
      <c r="X27" s="594"/>
      <c r="Y27" s="595"/>
      <c r="Z27" s="596">
        <v>5.3</v>
      </c>
      <c r="AA27" s="596"/>
      <c r="AB27" s="596"/>
      <c r="AC27" s="596"/>
      <c r="AD27" s="597" t="s">
        <v>111</v>
      </c>
      <c r="AE27" s="597"/>
      <c r="AF27" s="597"/>
      <c r="AG27" s="597"/>
      <c r="AH27" s="597"/>
      <c r="AI27" s="597"/>
      <c r="AJ27" s="597"/>
      <c r="AK27" s="597"/>
      <c r="AL27" s="598" t="s">
        <v>111</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3301429</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1486178</v>
      </c>
      <c r="CS27" s="613"/>
      <c r="CT27" s="613"/>
      <c r="CU27" s="613"/>
      <c r="CV27" s="613"/>
      <c r="CW27" s="613"/>
      <c r="CX27" s="613"/>
      <c r="CY27" s="614"/>
      <c r="CZ27" s="627">
        <v>4.2</v>
      </c>
      <c r="DA27" s="628"/>
      <c r="DB27" s="628"/>
      <c r="DC27" s="629"/>
      <c r="DD27" s="602">
        <v>417004</v>
      </c>
      <c r="DE27" s="613"/>
      <c r="DF27" s="613"/>
      <c r="DG27" s="613"/>
      <c r="DH27" s="613"/>
      <c r="DI27" s="613"/>
      <c r="DJ27" s="613"/>
      <c r="DK27" s="614"/>
      <c r="DL27" s="602">
        <v>417004</v>
      </c>
      <c r="DM27" s="613"/>
      <c r="DN27" s="613"/>
      <c r="DO27" s="613"/>
      <c r="DP27" s="613"/>
      <c r="DQ27" s="613"/>
      <c r="DR27" s="613"/>
      <c r="DS27" s="613"/>
      <c r="DT27" s="613"/>
      <c r="DU27" s="613"/>
      <c r="DV27" s="614"/>
      <c r="DW27" s="598">
        <v>6.1</v>
      </c>
      <c r="DX27" s="625"/>
      <c r="DY27" s="625"/>
      <c r="DZ27" s="625"/>
      <c r="EA27" s="625"/>
      <c r="EB27" s="625"/>
      <c r="EC27" s="626"/>
    </row>
    <row r="28" spans="2:133" ht="11.25" customHeight="1">
      <c r="B28" s="590" t="s">
        <v>280</v>
      </c>
      <c r="C28" s="591"/>
      <c r="D28" s="591"/>
      <c r="E28" s="591"/>
      <c r="F28" s="591"/>
      <c r="G28" s="591"/>
      <c r="H28" s="591"/>
      <c r="I28" s="591"/>
      <c r="J28" s="591"/>
      <c r="K28" s="591"/>
      <c r="L28" s="591"/>
      <c r="M28" s="591"/>
      <c r="N28" s="591"/>
      <c r="O28" s="591"/>
      <c r="P28" s="591"/>
      <c r="Q28" s="592"/>
      <c r="R28" s="593">
        <v>634426</v>
      </c>
      <c r="S28" s="594"/>
      <c r="T28" s="594"/>
      <c r="U28" s="594"/>
      <c r="V28" s="594"/>
      <c r="W28" s="594"/>
      <c r="X28" s="594"/>
      <c r="Y28" s="595"/>
      <c r="Z28" s="596">
        <v>1.6</v>
      </c>
      <c r="AA28" s="596"/>
      <c r="AB28" s="596"/>
      <c r="AC28" s="596"/>
      <c r="AD28" s="597">
        <v>8109</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880434</v>
      </c>
      <c r="CS28" s="594"/>
      <c r="CT28" s="594"/>
      <c r="CU28" s="594"/>
      <c r="CV28" s="594"/>
      <c r="CW28" s="594"/>
      <c r="CX28" s="594"/>
      <c r="CY28" s="595"/>
      <c r="CZ28" s="627">
        <v>2.5</v>
      </c>
      <c r="DA28" s="628"/>
      <c r="DB28" s="628"/>
      <c r="DC28" s="629"/>
      <c r="DD28" s="602">
        <v>870034</v>
      </c>
      <c r="DE28" s="594"/>
      <c r="DF28" s="594"/>
      <c r="DG28" s="594"/>
      <c r="DH28" s="594"/>
      <c r="DI28" s="594"/>
      <c r="DJ28" s="594"/>
      <c r="DK28" s="595"/>
      <c r="DL28" s="602">
        <v>869734</v>
      </c>
      <c r="DM28" s="594"/>
      <c r="DN28" s="594"/>
      <c r="DO28" s="594"/>
      <c r="DP28" s="594"/>
      <c r="DQ28" s="594"/>
      <c r="DR28" s="594"/>
      <c r="DS28" s="594"/>
      <c r="DT28" s="594"/>
      <c r="DU28" s="594"/>
      <c r="DV28" s="595"/>
      <c r="DW28" s="598">
        <v>12.6</v>
      </c>
      <c r="DX28" s="625"/>
      <c r="DY28" s="625"/>
      <c r="DZ28" s="625"/>
      <c r="EA28" s="625"/>
      <c r="EB28" s="625"/>
      <c r="EC28" s="626"/>
    </row>
    <row r="29" spans="2:133" ht="11.25" customHeight="1">
      <c r="B29" s="590" t="s">
        <v>282</v>
      </c>
      <c r="C29" s="591"/>
      <c r="D29" s="591"/>
      <c r="E29" s="591"/>
      <c r="F29" s="591"/>
      <c r="G29" s="591"/>
      <c r="H29" s="591"/>
      <c r="I29" s="591"/>
      <c r="J29" s="591"/>
      <c r="K29" s="591"/>
      <c r="L29" s="591"/>
      <c r="M29" s="591"/>
      <c r="N29" s="591"/>
      <c r="O29" s="591"/>
      <c r="P29" s="591"/>
      <c r="Q29" s="592"/>
      <c r="R29" s="593">
        <v>12675</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57</v>
      </c>
      <c r="CG29" s="608"/>
      <c r="CH29" s="608"/>
      <c r="CI29" s="608"/>
      <c r="CJ29" s="608"/>
      <c r="CK29" s="608"/>
      <c r="CL29" s="608"/>
      <c r="CM29" s="608"/>
      <c r="CN29" s="608"/>
      <c r="CO29" s="608"/>
      <c r="CP29" s="608"/>
      <c r="CQ29" s="609"/>
      <c r="CR29" s="593">
        <v>880434</v>
      </c>
      <c r="CS29" s="613"/>
      <c r="CT29" s="613"/>
      <c r="CU29" s="613"/>
      <c r="CV29" s="613"/>
      <c r="CW29" s="613"/>
      <c r="CX29" s="613"/>
      <c r="CY29" s="614"/>
      <c r="CZ29" s="627">
        <v>2.5</v>
      </c>
      <c r="DA29" s="628"/>
      <c r="DB29" s="628"/>
      <c r="DC29" s="629"/>
      <c r="DD29" s="602">
        <v>870034</v>
      </c>
      <c r="DE29" s="613"/>
      <c r="DF29" s="613"/>
      <c r="DG29" s="613"/>
      <c r="DH29" s="613"/>
      <c r="DI29" s="613"/>
      <c r="DJ29" s="613"/>
      <c r="DK29" s="614"/>
      <c r="DL29" s="602">
        <v>869734</v>
      </c>
      <c r="DM29" s="613"/>
      <c r="DN29" s="613"/>
      <c r="DO29" s="613"/>
      <c r="DP29" s="613"/>
      <c r="DQ29" s="613"/>
      <c r="DR29" s="613"/>
      <c r="DS29" s="613"/>
      <c r="DT29" s="613"/>
      <c r="DU29" s="613"/>
      <c r="DV29" s="614"/>
      <c r="DW29" s="598">
        <v>12.6</v>
      </c>
      <c r="DX29" s="625"/>
      <c r="DY29" s="625"/>
      <c r="DZ29" s="625"/>
      <c r="EA29" s="625"/>
      <c r="EB29" s="625"/>
      <c r="EC29" s="626"/>
    </row>
    <row r="30" spans="2:133" ht="11.25" customHeight="1">
      <c r="B30" s="590" t="s">
        <v>286</v>
      </c>
      <c r="C30" s="591"/>
      <c r="D30" s="591"/>
      <c r="E30" s="591"/>
      <c r="F30" s="591"/>
      <c r="G30" s="591"/>
      <c r="H30" s="591"/>
      <c r="I30" s="591"/>
      <c r="J30" s="591"/>
      <c r="K30" s="591"/>
      <c r="L30" s="591"/>
      <c r="M30" s="591"/>
      <c r="N30" s="591"/>
      <c r="O30" s="591"/>
      <c r="P30" s="591"/>
      <c r="Q30" s="592"/>
      <c r="R30" s="593">
        <v>11247894</v>
      </c>
      <c r="S30" s="594"/>
      <c r="T30" s="594"/>
      <c r="U30" s="594"/>
      <c r="V30" s="594"/>
      <c r="W30" s="594"/>
      <c r="X30" s="594"/>
      <c r="Y30" s="595"/>
      <c r="Z30" s="596">
        <v>29.1</v>
      </c>
      <c r="AA30" s="596"/>
      <c r="AB30" s="596"/>
      <c r="AC30" s="596"/>
      <c r="AD30" s="597" t="s">
        <v>111</v>
      </c>
      <c r="AE30" s="597"/>
      <c r="AF30" s="597"/>
      <c r="AG30" s="597"/>
      <c r="AH30" s="597"/>
      <c r="AI30" s="597"/>
      <c r="AJ30" s="597"/>
      <c r="AK30" s="597"/>
      <c r="AL30" s="598" t="s">
        <v>111</v>
      </c>
      <c r="AM30" s="599"/>
      <c r="AN30" s="599"/>
      <c r="AO30" s="600"/>
      <c r="AP30" s="639" t="s">
        <v>287</v>
      </c>
      <c r="AQ30" s="640"/>
      <c r="AR30" s="640"/>
      <c r="AS30" s="640"/>
      <c r="AT30" s="645" t="s">
        <v>288</v>
      </c>
      <c r="AU30" s="182"/>
      <c r="AV30" s="182"/>
      <c r="AW30" s="182"/>
      <c r="AX30" s="579" t="s">
        <v>168</v>
      </c>
      <c r="AY30" s="580"/>
      <c r="AZ30" s="580"/>
      <c r="BA30" s="580"/>
      <c r="BB30" s="580"/>
      <c r="BC30" s="580"/>
      <c r="BD30" s="580"/>
      <c r="BE30" s="580"/>
      <c r="BF30" s="581"/>
      <c r="BG30" s="651">
        <v>98.7</v>
      </c>
      <c r="BH30" s="652"/>
      <c r="BI30" s="652"/>
      <c r="BJ30" s="652"/>
      <c r="BK30" s="652"/>
      <c r="BL30" s="652"/>
      <c r="BM30" s="588">
        <v>94.7</v>
      </c>
      <c r="BN30" s="652"/>
      <c r="BO30" s="652"/>
      <c r="BP30" s="652"/>
      <c r="BQ30" s="653"/>
      <c r="BR30" s="651">
        <v>98.8</v>
      </c>
      <c r="BS30" s="652"/>
      <c r="BT30" s="652"/>
      <c r="BU30" s="652"/>
      <c r="BV30" s="652"/>
      <c r="BW30" s="652"/>
      <c r="BX30" s="588">
        <v>94.3</v>
      </c>
      <c r="BY30" s="652"/>
      <c r="BZ30" s="652"/>
      <c r="CA30" s="652"/>
      <c r="CB30" s="653"/>
      <c r="CD30" s="656"/>
      <c r="CE30" s="657"/>
      <c r="CF30" s="607" t="s">
        <v>289</v>
      </c>
      <c r="CG30" s="608"/>
      <c r="CH30" s="608"/>
      <c r="CI30" s="608"/>
      <c r="CJ30" s="608"/>
      <c r="CK30" s="608"/>
      <c r="CL30" s="608"/>
      <c r="CM30" s="608"/>
      <c r="CN30" s="608"/>
      <c r="CO30" s="608"/>
      <c r="CP30" s="608"/>
      <c r="CQ30" s="609"/>
      <c r="CR30" s="593">
        <v>770962</v>
      </c>
      <c r="CS30" s="594"/>
      <c r="CT30" s="594"/>
      <c r="CU30" s="594"/>
      <c r="CV30" s="594"/>
      <c r="CW30" s="594"/>
      <c r="CX30" s="594"/>
      <c r="CY30" s="595"/>
      <c r="CZ30" s="627">
        <v>2.2000000000000002</v>
      </c>
      <c r="DA30" s="628"/>
      <c r="DB30" s="628"/>
      <c r="DC30" s="629"/>
      <c r="DD30" s="602">
        <v>760562</v>
      </c>
      <c r="DE30" s="594"/>
      <c r="DF30" s="594"/>
      <c r="DG30" s="594"/>
      <c r="DH30" s="594"/>
      <c r="DI30" s="594"/>
      <c r="DJ30" s="594"/>
      <c r="DK30" s="595"/>
      <c r="DL30" s="602">
        <v>760262</v>
      </c>
      <c r="DM30" s="594"/>
      <c r="DN30" s="594"/>
      <c r="DO30" s="594"/>
      <c r="DP30" s="594"/>
      <c r="DQ30" s="594"/>
      <c r="DR30" s="594"/>
      <c r="DS30" s="594"/>
      <c r="DT30" s="594"/>
      <c r="DU30" s="594"/>
      <c r="DV30" s="595"/>
      <c r="DW30" s="598">
        <v>11</v>
      </c>
      <c r="DX30" s="625"/>
      <c r="DY30" s="625"/>
      <c r="DZ30" s="625"/>
      <c r="EA30" s="625"/>
      <c r="EB30" s="625"/>
      <c r="EC30" s="626"/>
    </row>
    <row r="31" spans="2:133" ht="11.25" customHeight="1">
      <c r="B31" s="590" t="s">
        <v>290</v>
      </c>
      <c r="C31" s="591"/>
      <c r="D31" s="591"/>
      <c r="E31" s="591"/>
      <c r="F31" s="591"/>
      <c r="G31" s="591"/>
      <c r="H31" s="591"/>
      <c r="I31" s="591"/>
      <c r="J31" s="591"/>
      <c r="K31" s="591"/>
      <c r="L31" s="591"/>
      <c r="M31" s="591"/>
      <c r="N31" s="591"/>
      <c r="O31" s="591"/>
      <c r="P31" s="591"/>
      <c r="Q31" s="592"/>
      <c r="R31" s="593">
        <v>5142861</v>
      </c>
      <c r="S31" s="594"/>
      <c r="T31" s="594"/>
      <c r="U31" s="594"/>
      <c r="V31" s="594"/>
      <c r="W31" s="594"/>
      <c r="X31" s="594"/>
      <c r="Y31" s="595"/>
      <c r="Z31" s="596">
        <v>13.3</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98.7</v>
      </c>
      <c r="BH31" s="613"/>
      <c r="BI31" s="613"/>
      <c r="BJ31" s="613"/>
      <c r="BK31" s="613"/>
      <c r="BL31" s="613"/>
      <c r="BM31" s="599">
        <v>96.8</v>
      </c>
      <c r="BN31" s="649"/>
      <c r="BO31" s="649"/>
      <c r="BP31" s="649"/>
      <c r="BQ31" s="650"/>
      <c r="BR31" s="648">
        <v>98.7</v>
      </c>
      <c r="BS31" s="613"/>
      <c r="BT31" s="613"/>
      <c r="BU31" s="613"/>
      <c r="BV31" s="613"/>
      <c r="BW31" s="613"/>
      <c r="BX31" s="599">
        <v>96.6</v>
      </c>
      <c r="BY31" s="649"/>
      <c r="BZ31" s="649"/>
      <c r="CA31" s="649"/>
      <c r="CB31" s="650"/>
      <c r="CD31" s="656"/>
      <c r="CE31" s="657"/>
      <c r="CF31" s="607" t="s">
        <v>293</v>
      </c>
      <c r="CG31" s="608"/>
      <c r="CH31" s="608"/>
      <c r="CI31" s="608"/>
      <c r="CJ31" s="608"/>
      <c r="CK31" s="608"/>
      <c r="CL31" s="608"/>
      <c r="CM31" s="608"/>
      <c r="CN31" s="608"/>
      <c r="CO31" s="608"/>
      <c r="CP31" s="608"/>
      <c r="CQ31" s="609"/>
      <c r="CR31" s="593">
        <v>109472</v>
      </c>
      <c r="CS31" s="613"/>
      <c r="CT31" s="613"/>
      <c r="CU31" s="613"/>
      <c r="CV31" s="613"/>
      <c r="CW31" s="613"/>
      <c r="CX31" s="613"/>
      <c r="CY31" s="614"/>
      <c r="CZ31" s="627">
        <v>0.3</v>
      </c>
      <c r="DA31" s="628"/>
      <c r="DB31" s="628"/>
      <c r="DC31" s="629"/>
      <c r="DD31" s="602">
        <v>109472</v>
      </c>
      <c r="DE31" s="613"/>
      <c r="DF31" s="613"/>
      <c r="DG31" s="613"/>
      <c r="DH31" s="613"/>
      <c r="DI31" s="613"/>
      <c r="DJ31" s="613"/>
      <c r="DK31" s="614"/>
      <c r="DL31" s="602">
        <v>109472</v>
      </c>
      <c r="DM31" s="613"/>
      <c r="DN31" s="613"/>
      <c r="DO31" s="613"/>
      <c r="DP31" s="613"/>
      <c r="DQ31" s="613"/>
      <c r="DR31" s="613"/>
      <c r="DS31" s="613"/>
      <c r="DT31" s="613"/>
      <c r="DU31" s="613"/>
      <c r="DV31" s="614"/>
      <c r="DW31" s="598">
        <v>1.6</v>
      </c>
      <c r="DX31" s="625"/>
      <c r="DY31" s="625"/>
      <c r="DZ31" s="625"/>
      <c r="EA31" s="625"/>
      <c r="EB31" s="625"/>
      <c r="EC31" s="626"/>
    </row>
    <row r="32" spans="2:133" ht="11.25" customHeight="1">
      <c r="B32" s="590" t="s">
        <v>294</v>
      </c>
      <c r="C32" s="591"/>
      <c r="D32" s="591"/>
      <c r="E32" s="591"/>
      <c r="F32" s="591"/>
      <c r="G32" s="591"/>
      <c r="H32" s="591"/>
      <c r="I32" s="591"/>
      <c r="J32" s="591"/>
      <c r="K32" s="591"/>
      <c r="L32" s="591"/>
      <c r="M32" s="591"/>
      <c r="N32" s="591"/>
      <c r="O32" s="591"/>
      <c r="P32" s="591"/>
      <c r="Q32" s="592"/>
      <c r="R32" s="593">
        <v>687858</v>
      </c>
      <c r="S32" s="594"/>
      <c r="T32" s="594"/>
      <c r="U32" s="594"/>
      <c r="V32" s="594"/>
      <c r="W32" s="594"/>
      <c r="X32" s="594"/>
      <c r="Y32" s="595"/>
      <c r="Z32" s="596">
        <v>1.8</v>
      </c>
      <c r="AA32" s="596"/>
      <c r="AB32" s="596"/>
      <c r="AC32" s="596"/>
      <c r="AD32" s="597">
        <v>5554</v>
      </c>
      <c r="AE32" s="597"/>
      <c r="AF32" s="597"/>
      <c r="AG32" s="597"/>
      <c r="AH32" s="597"/>
      <c r="AI32" s="597"/>
      <c r="AJ32" s="597"/>
      <c r="AK32" s="597"/>
      <c r="AL32" s="598">
        <v>0.1</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98.5</v>
      </c>
      <c r="BH32" s="661"/>
      <c r="BI32" s="661"/>
      <c r="BJ32" s="661"/>
      <c r="BK32" s="661"/>
      <c r="BL32" s="661"/>
      <c r="BM32" s="662">
        <v>91.4</v>
      </c>
      <c r="BN32" s="661"/>
      <c r="BO32" s="661"/>
      <c r="BP32" s="661"/>
      <c r="BQ32" s="663"/>
      <c r="BR32" s="660">
        <v>98.6</v>
      </c>
      <c r="BS32" s="661"/>
      <c r="BT32" s="661"/>
      <c r="BU32" s="661"/>
      <c r="BV32" s="661"/>
      <c r="BW32" s="661"/>
      <c r="BX32" s="662">
        <v>90.9</v>
      </c>
      <c r="BY32" s="661"/>
      <c r="BZ32" s="661"/>
      <c r="CA32" s="661"/>
      <c r="CB32" s="663"/>
      <c r="CD32" s="658"/>
      <c r="CE32" s="659"/>
      <c r="CF32" s="607" t="s">
        <v>296</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5"/>
      <c r="DY32" s="625"/>
      <c r="DZ32" s="625"/>
      <c r="EA32" s="625"/>
      <c r="EB32" s="625"/>
      <c r="EC32" s="626"/>
    </row>
    <row r="33" spans="2:133" ht="11.25" customHeight="1">
      <c r="B33" s="590" t="s">
        <v>297</v>
      </c>
      <c r="C33" s="591"/>
      <c r="D33" s="591"/>
      <c r="E33" s="591"/>
      <c r="F33" s="591"/>
      <c r="G33" s="591"/>
      <c r="H33" s="591"/>
      <c r="I33" s="591"/>
      <c r="J33" s="591"/>
      <c r="K33" s="591"/>
      <c r="L33" s="591"/>
      <c r="M33" s="591"/>
      <c r="N33" s="591"/>
      <c r="O33" s="591"/>
      <c r="P33" s="591"/>
      <c r="Q33" s="592"/>
      <c r="R33" s="593">
        <v>1734000</v>
      </c>
      <c r="S33" s="594"/>
      <c r="T33" s="594"/>
      <c r="U33" s="594"/>
      <c r="V33" s="594"/>
      <c r="W33" s="594"/>
      <c r="X33" s="594"/>
      <c r="Y33" s="595"/>
      <c r="Z33" s="596">
        <v>4.5</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13116892</v>
      </c>
      <c r="CS33" s="613"/>
      <c r="CT33" s="613"/>
      <c r="CU33" s="613"/>
      <c r="CV33" s="613"/>
      <c r="CW33" s="613"/>
      <c r="CX33" s="613"/>
      <c r="CY33" s="614"/>
      <c r="CZ33" s="627">
        <v>37.4</v>
      </c>
      <c r="DA33" s="628"/>
      <c r="DB33" s="628"/>
      <c r="DC33" s="629"/>
      <c r="DD33" s="602">
        <v>5413413</v>
      </c>
      <c r="DE33" s="613"/>
      <c r="DF33" s="613"/>
      <c r="DG33" s="613"/>
      <c r="DH33" s="613"/>
      <c r="DI33" s="613"/>
      <c r="DJ33" s="613"/>
      <c r="DK33" s="614"/>
      <c r="DL33" s="602">
        <v>2969976</v>
      </c>
      <c r="DM33" s="613"/>
      <c r="DN33" s="613"/>
      <c r="DO33" s="613"/>
      <c r="DP33" s="613"/>
      <c r="DQ33" s="613"/>
      <c r="DR33" s="613"/>
      <c r="DS33" s="613"/>
      <c r="DT33" s="613"/>
      <c r="DU33" s="613"/>
      <c r="DV33" s="614"/>
      <c r="DW33" s="598">
        <v>43.1</v>
      </c>
      <c r="DX33" s="625"/>
      <c r="DY33" s="625"/>
      <c r="DZ33" s="625"/>
      <c r="EA33" s="625"/>
      <c r="EB33" s="625"/>
      <c r="EC33" s="626"/>
    </row>
    <row r="34" spans="2:133" ht="11.25" customHeight="1">
      <c r="B34" s="590" t="s">
        <v>299</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2148076</v>
      </c>
      <c r="CS34" s="594"/>
      <c r="CT34" s="594"/>
      <c r="CU34" s="594"/>
      <c r="CV34" s="594"/>
      <c r="CW34" s="594"/>
      <c r="CX34" s="594"/>
      <c r="CY34" s="595"/>
      <c r="CZ34" s="627">
        <v>6.1</v>
      </c>
      <c r="DA34" s="628"/>
      <c r="DB34" s="628"/>
      <c r="DC34" s="629"/>
      <c r="DD34" s="602">
        <v>1078366</v>
      </c>
      <c r="DE34" s="594"/>
      <c r="DF34" s="594"/>
      <c r="DG34" s="594"/>
      <c r="DH34" s="594"/>
      <c r="DI34" s="594"/>
      <c r="DJ34" s="594"/>
      <c r="DK34" s="595"/>
      <c r="DL34" s="602">
        <v>787181</v>
      </c>
      <c r="DM34" s="594"/>
      <c r="DN34" s="594"/>
      <c r="DO34" s="594"/>
      <c r="DP34" s="594"/>
      <c r="DQ34" s="594"/>
      <c r="DR34" s="594"/>
      <c r="DS34" s="594"/>
      <c r="DT34" s="594"/>
      <c r="DU34" s="594"/>
      <c r="DV34" s="595"/>
      <c r="DW34" s="598">
        <v>11.4</v>
      </c>
      <c r="DX34" s="625"/>
      <c r="DY34" s="625"/>
      <c r="DZ34" s="625"/>
      <c r="EA34" s="625"/>
      <c r="EB34" s="625"/>
      <c r="EC34" s="626"/>
    </row>
    <row r="35" spans="2:133" ht="11.25" customHeight="1">
      <c r="B35" s="590" t="s">
        <v>303</v>
      </c>
      <c r="C35" s="591"/>
      <c r="D35" s="591"/>
      <c r="E35" s="591"/>
      <c r="F35" s="591"/>
      <c r="G35" s="591"/>
      <c r="H35" s="591"/>
      <c r="I35" s="591"/>
      <c r="J35" s="591"/>
      <c r="K35" s="591"/>
      <c r="L35" s="591"/>
      <c r="M35" s="591"/>
      <c r="N35" s="591"/>
      <c r="O35" s="591"/>
      <c r="P35" s="591"/>
      <c r="Q35" s="592"/>
      <c r="R35" s="593">
        <v>512300</v>
      </c>
      <c r="S35" s="594"/>
      <c r="T35" s="594"/>
      <c r="U35" s="594"/>
      <c r="V35" s="594"/>
      <c r="W35" s="594"/>
      <c r="X35" s="594"/>
      <c r="Y35" s="595"/>
      <c r="Z35" s="596">
        <v>1.3</v>
      </c>
      <c r="AA35" s="596"/>
      <c r="AB35" s="596"/>
      <c r="AC35" s="596"/>
      <c r="AD35" s="597" t="s">
        <v>111</v>
      </c>
      <c r="AE35" s="597"/>
      <c r="AF35" s="597"/>
      <c r="AG35" s="597"/>
      <c r="AH35" s="597"/>
      <c r="AI35" s="597"/>
      <c r="AJ35" s="597"/>
      <c r="AK35" s="597"/>
      <c r="AL35" s="598" t="s">
        <v>111</v>
      </c>
      <c r="AM35" s="599"/>
      <c r="AN35" s="599"/>
      <c r="AO35" s="600"/>
      <c r="AP35" s="186"/>
      <c r="AQ35" s="604" t="s">
        <v>304</v>
      </c>
      <c r="AR35" s="605"/>
      <c r="AS35" s="605"/>
      <c r="AT35" s="605"/>
      <c r="AU35" s="605"/>
      <c r="AV35" s="605"/>
      <c r="AW35" s="605"/>
      <c r="AX35" s="605"/>
      <c r="AY35" s="606"/>
      <c r="AZ35" s="582">
        <v>2232081</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271432</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40780</v>
      </c>
      <c r="CS35" s="613"/>
      <c r="CT35" s="613"/>
      <c r="CU35" s="613"/>
      <c r="CV35" s="613"/>
      <c r="CW35" s="613"/>
      <c r="CX35" s="613"/>
      <c r="CY35" s="614"/>
      <c r="CZ35" s="627">
        <v>0.1</v>
      </c>
      <c r="DA35" s="628"/>
      <c r="DB35" s="628"/>
      <c r="DC35" s="629"/>
      <c r="DD35" s="602">
        <v>33512</v>
      </c>
      <c r="DE35" s="613"/>
      <c r="DF35" s="613"/>
      <c r="DG35" s="613"/>
      <c r="DH35" s="613"/>
      <c r="DI35" s="613"/>
      <c r="DJ35" s="613"/>
      <c r="DK35" s="614"/>
      <c r="DL35" s="602">
        <v>33512</v>
      </c>
      <c r="DM35" s="613"/>
      <c r="DN35" s="613"/>
      <c r="DO35" s="613"/>
      <c r="DP35" s="613"/>
      <c r="DQ35" s="613"/>
      <c r="DR35" s="613"/>
      <c r="DS35" s="613"/>
      <c r="DT35" s="613"/>
      <c r="DU35" s="613"/>
      <c r="DV35" s="614"/>
      <c r="DW35" s="598">
        <v>0.5</v>
      </c>
      <c r="DX35" s="625"/>
      <c r="DY35" s="625"/>
      <c r="DZ35" s="625"/>
      <c r="EA35" s="625"/>
      <c r="EB35" s="625"/>
      <c r="EC35" s="626"/>
    </row>
    <row r="36" spans="2:133" ht="11.25" customHeight="1">
      <c r="B36" s="636" t="s">
        <v>307</v>
      </c>
      <c r="C36" s="637"/>
      <c r="D36" s="637"/>
      <c r="E36" s="637"/>
      <c r="F36" s="637"/>
      <c r="G36" s="637"/>
      <c r="H36" s="637"/>
      <c r="I36" s="637"/>
      <c r="J36" s="637"/>
      <c r="K36" s="637"/>
      <c r="L36" s="637"/>
      <c r="M36" s="637"/>
      <c r="N36" s="637"/>
      <c r="O36" s="637"/>
      <c r="P36" s="637"/>
      <c r="Q36" s="638"/>
      <c r="R36" s="665">
        <v>38634131</v>
      </c>
      <c r="S36" s="666"/>
      <c r="T36" s="666"/>
      <c r="U36" s="666"/>
      <c r="V36" s="666"/>
      <c r="W36" s="666"/>
      <c r="X36" s="666"/>
      <c r="Y36" s="667"/>
      <c r="Z36" s="668">
        <v>100</v>
      </c>
      <c r="AA36" s="668"/>
      <c r="AB36" s="668"/>
      <c r="AC36" s="668"/>
      <c r="AD36" s="669">
        <v>6377109</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648693</v>
      </c>
      <c r="BA36" s="594"/>
      <c r="BB36" s="594"/>
      <c r="BC36" s="594"/>
      <c r="BD36" s="613"/>
      <c r="BE36" s="613"/>
      <c r="BF36" s="650"/>
      <c r="BG36" s="607" t="s">
        <v>309</v>
      </c>
      <c r="BH36" s="608"/>
      <c r="BI36" s="608"/>
      <c r="BJ36" s="608"/>
      <c r="BK36" s="608"/>
      <c r="BL36" s="608"/>
      <c r="BM36" s="608"/>
      <c r="BN36" s="608"/>
      <c r="BO36" s="608"/>
      <c r="BP36" s="608"/>
      <c r="BQ36" s="608"/>
      <c r="BR36" s="608"/>
      <c r="BS36" s="608"/>
      <c r="BT36" s="608"/>
      <c r="BU36" s="609"/>
      <c r="BV36" s="593">
        <v>204115</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2133319</v>
      </c>
      <c r="CS36" s="594"/>
      <c r="CT36" s="594"/>
      <c r="CU36" s="594"/>
      <c r="CV36" s="594"/>
      <c r="CW36" s="594"/>
      <c r="CX36" s="594"/>
      <c r="CY36" s="595"/>
      <c r="CZ36" s="627">
        <v>6.1</v>
      </c>
      <c r="DA36" s="628"/>
      <c r="DB36" s="628"/>
      <c r="DC36" s="629"/>
      <c r="DD36" s="602">
        <v>1528868</v>
      </c>
      <c r="DE36" s="594"/>
      <c r="DF36" s="594"/>
      <c r="DG36" s="594"/>
      <c r="DH36" s="594"/>
      <c r="DI36" s="594"/>
      <c r="DJ36" s="594"/>
      <c r="DK36" s="595"/>
      <c r="DL36" s="602">
        <v>834194</v>
      </c>
      <c r="DM36" s="594"/>
      <c r="DN36" s="594"/>
      <c r="DO36" s="594"/>
      <c r="DP36" s="594"/>
      <c r="DQ36" s="594"/>
      <c r="DR36" s="594"/>
      <c r="DS36" s="594"/>
      <c r="DT36" s="594"/>
      <c r="DU36" s="594"/>
      <c r="DV36" s="595"/>
      <c r="DW36" s="598">
        <v>12.1</v>
      </c>
      <c r="DX36" s="625"/>
      <c r="DY36" s="625"/>
      <c r="DZ36" s="625"/>
      <c r="EA36" s="625"/>
      <c r="EB36" s="625"/>
      <c r="EC36" s="626"/>
    </row>
    <row r="37" spans="2:133" ht="11.25" customHeight="1">
      <c r="AQ37" s="672" t="s">
        <v>311</v>
      </c>
      <c r="AR37" s="673"/>
      <c r="AS37" s="673"/>
      <c r="AT37" s="673"/>
      <c r="AU37" s="673"/>
      <c r="AV37" s="673"/>
      <c r="AW37" s="673"/>
      <c r="AX37" s="673"/>
      <c r="AY37" s="674"/>
      <c r="AZ37" s="593">
        <v>526464</v>
      </c>
      <c r="BA37" s="594"/>
      <c r="BB37" s="594"/>
      <c r="BC37" s="594"/>
      <c r="BD37" s="613"/>
      <c r="BE37" s="613"/>
      <c r="BF37" s="650"/>
      <c r="BG37" s="607" t="s">
        <v>312</v>
      </c>
      <c r="BH37" s="608"/>
      <c r="BI37" s="608"/>
      <c r="BJ37" s="608"/>
      <c r="BK37" s="608"/>
      <c r="BL37" s="608"/>
      <c r="BM37" s="608"/>
      <c r="BN37" s="608"/>
      <c r="BO37" s="608"/>
      <c r="BP37" s="608"/>
      <c r="BQ37" s="608"/>
      <c r="BR37" s="608"/>
      <c r="BS37" s="608"/>
      <c r="BT37" s="608"/>
      <c r="BU37" s="609"/>
      <c r="BV37" s="593">
        <v>5031</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1081441</v>
      </c>
      <c r="CS37" s="613"/>
      <c r="CT37" s="613"/>
      <c r="CU37" s="613"/>
      <c r="CV37" s="613"/>
      <c r="CW37" s="613"/>
      <c r="CX37" s="613"/>
      <c r="CY37" s="614"/>
      <c r="CZ37" s="627">
        <v>3.1</v>
      </c>
      <c r="DA37" s="628"/>
      <c r="DB37" s="628"/>
      <c r="DC37" s="629"/>
      <c r="DD37" s="602">
        <v>1081441</v>
      </c>
      <c r="DE37" s="613"/>
      <c r="DF37" s="613"/>
      <c r="DG37" s="613"/>
      <c r="DH37" s="613"/>
      <c r="DI37" s="613"/>
      <c r="DJ37" s="613"/>
      <c r="DK37" s="614"/>
      <c r="DL37" s="602">
        <v>697139</v>
      </c>
      <c r="DM37" s="613"/>
      <c r="DN37" s="613"/>
      <c r="DO37" s="613"/>
      <c r="DP37" s="613"/>
      <c r="DQ37" s="613"/>
      <c r="DR37" s="613"/>
      <c r="DS37" s="613"/>
      <c r="DT37" s="613"/>
      <c r="DU37" s="613"/>
      <c r="DV37" s="614"/>
      <c r="DW37" s="598">
        <v>10.1</v>
      </c>
      <c r="DX37" s="625"/>
      <c r="DY37" s="625"/>
      <c r="DZ37" s="625"/>
      <c r="EA37" s="625"/>
      <c r="EB37" s="625"/>
      <c r="EC37" s="626"/>
    </row>
    <row r="38" spans="2:133" ht="11.25" customHeight="1">
      <c r="AQ38" s="672" t="s">
        <v>314</v>
      </c>
      <c r="AR38" s="673"/>
      <c r="AS38" s="673"/>
      <c r="AT38" s="673"/>
      <c r="AU38" s="673"/>
      <c r="AV38" s="673"/>
      <c r="AW38" s="673"/>
      <c r="AX38" s="673"/>
      <c r="AY38" s="674"/>
      <c r="AZ38" s="593">
        <v>19857</v>
      </c>
      <c r="BA38" s="594"/>
      <c r="BB38" s="594"/>
      <c r="BC38" s="594"/>
      <c r="BD38" s="613"/>
      <c r="BE38" s="613"/>
      <c r="BF38" s="650"/>
      <c r="BG38" s="607" t="s">
        <v>315</v>
      </c>
      <c r="BH38" s="608"/>
      <c r="BI38" s="608"/>
      <c r="BJ38" s="608"/>
      <c r="BK38" s="608"/>
      <c r="BL38" s="608"/>
      <c r="BM38" s="608"/>
      <c r="BN38" s="608"/>
      <c r="BO38" s="608"/>
      <c r="BP38" s="608"/>
      <c r="BQ38" s="608"/>
      <c r="BR38" s="608"/>
      <c r="BS38" s="608"/>
      <c r="BT38" s="608"/>
      <c r="BU38" s="609"/>
      <c r="BV38" s="593">
        <v>9112</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2212224</v>
      </c>
      <c r="CS38" s="594"/>
      <c r="CT38" s="594"/>
      <c r="CU38" s="594"/>
      <c r="CV38" s="594"/>
      <c r="CW38" s="594"/>
      <c r="CX38" s="594"/>
      <c r="CY38" s="595"/>
      <c r="CZ38" s="627">
        <v>6.3</v>
      </c>
      <c r="DA38" s="628"/>
      <c r="DB38" s="628"/>
      <c r="DC38" s="629"/>
      <c r="DD38" s="602">
        <v>2027719</v>
      </c>
      <c r="DE38" s="594"/>
      <c r="DF38" s="594"/>
      <c r="DG38" s="594"/>
      <c r="DH38" s="594"/>
      <c r="DI38" s="594"/>
      <c r="DJ38" s="594"/>
      <c r="DK38" s="595"/>
      <c r="DL38" s="602">
        <v>1300397</v>
      </c>
      <c r="DM38" s="594"/>
      <c r="DN38" s="594"/>
      <c r="DO38" s="594"/>
      <c r="DP38" s="594"/>
      <c r="DQ38" s="594"/>
      <c r="DR38" s="594"/>
      <c r="DS38" s="594"/>
      <c r="DT38" s="594"/>
      <c r="DU38" s="594"/>
      <c r="DV38" s="595"/>
      <c r="DW38" s="598">
        <v>18.899999999999999</v>
      </c>
      <c r="DX38" s="625"/>
      <c r="DY38" s="625"/>
      <c r="DZ38" s="625"/>
      <c r="EA38" s="625"/>
      <c r="EB38" s="625"/>
      <c r="EC38" s="626"/>
    </row>
    <row r="39" spans="2:133" ht="11.25" customHeight="1">
      <c r="AQ39" s="672" t="s">
        <v>317</v>
      </c>
      <c r="AR39" s="673"/>
      <c r="AS39" s="673"/>
      <c r="AT39" s="673"/>
      <c r="AU39" s="673"/>
      <c r="AV39" s="673"/>
      <c r="AW39" s="673"/>
      <c r="AX39" s="673"/>
      <c r="AY39" s="674"/>
      <c r="AZ39" s="593" t="s">
        <v>318</v>
      </c>
      <c r="BA39" s="594"/>
      <c r="BB39" s="594"/>
      <c r="BC39" s="594"/>
      <c r="BD39" s="613"/>
      <c r="BE39" s="613"/>
      <c r="BF39" s="650"/>
      <c r="BG39" s="678" t="s">
        <v>319</v>
      </c>
      <c r="BH39" s="679"/>
      <c r="BI39" s="679"/>
      <c r="BJ39" s="679"/>
      <c r="BK39" s="679"/>
      <c r="BL39" s="187"/>
      <c r="BM39" s="608" t="s">
        <v>320</v>
      </c>
      <c r="BN39" s="608"/>
      <c r="BO39" s="608"/>
      <c r="BP39" s="608"/>
      <c r="BQ39" s="608"/>
      <c r="BR39" s="608"/>
      <c r="BS39" s="608"/>
      <c r="BT39" s="608"/>
      <c r="BU39" s="609"/>
      <c r="BV39" s="593">
        <v>99</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6412829</v>
      </c>
      <c r="CS39" s="613"/>
      <c r="CT39" s="613"/>
      <c r="CU39" s="613"/>
      <c r="CV39" s="613"/>
      <c r="CW39" s="613"/>
      <c r="CX39" s="613"/>
      <c r="CY39" s="614"/>
      <c r="CZ39" s="627">
        <v>18.3</v>
      </c>
      <c r="DA39" s="628"/>
      <c r="DB39" s="628"/>
      <c r="DC39" s="629"/>
      <c r="DD39" s="602">
        <v>729775</v>
      </c>
      <c r="DE39" s="613"/>
      <c r="DF39" s="613"/>
      <c r="DG39" s="613"/>
      <c r="DH39" s="613"/>
      <c r="DI39" s="613"/>
      <c r="DJ39" s="613"/>
      <c r="DK39" s="614"/>
      <c r="DL39" s="602" t="s">
        <v>318</v>
      </c>
      <c r="DM39" s="613"/>
      <c r="DN39" s="613"/>
      <c r="DO39" s="613"/>
      <c r="DP39" s="613"/>
      <c r="DQ39" s="613"/>
      <c r="DR39" s="613"/>
      <c r="DS39" s="613"/>
      <c r="DT39" s="613"/>
      <c r="DU39" s="613"/>
      <c r="DV39" s="614"/>
      <c r="DW39" s="598" t="s">
        <v>318</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260509</v>
      </c>
      <c r="BA40" s="594"/>
      <c r="BB40" s="594"/>
      <c r="BC40" s="594"/>
      <c r="BD40" s="613"/>
      <c r="BE40" s="613"/>
      <c r="BF40" s="650"/>
      <c r="BG40" s="678"/>
      <c r="BH40" s="679"/>
      <c r="BI40" s="679"/>
      <c r="BJ40" s="679"/>
      <c r="BK40" s="679"/>
      <c r="BL40" s="187"/>
      <c r="BM40" s="608" t="s">
        <v>323</v>
      </c>
      <c r="BN40" s="608"/>
      <c r="BO40" s="608"/>
      <c r="BP40" s="608"/>
      <c r="BQ40" s="608"/>
      <c r="BR40" s="608"/>
      <c r="BS40" s="608"/>
      <c r="BT40" s="608"/>
      <c r="BU40" s="609"/>
      <c r="BV40" s="593">
        <v>112</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169664</v>
      </c>
      <c r="CS40" s="594"/>
      <c r="CT40" s="594"/>
      <c r="CU40" s="594"/>
      <c r="CV40" s="594"/>
      <c r="CW40" s="594"/>
      <c r="CX40" s="594"/>
      <c r="CY40" s="595"/>
      <c r="CZ40" s="627">
        <v>0.5</v>
      </c>
      <c r="DA40" s="628"/>
      <c r="DB40" s="628"/>
      <c r="DC40" s="629"/>
      <c r="DD40" s="602">
        <v>15173</v>
      </c>
      <c r="DE40" s="594"/>
      <c r="DF40" s="594"/>
      <c r="DG40" s="594"/>
      <c r="DH40" s="594"/>
      <c r="DI40" s="594"/>
      <c r="DJ40" s="594"/>
      <c r="DK40" s="595"/>
      <c r="DL40" s="602">
        <v>14692</v>
      </c>
      <c r="DM40" s="594"/>
      <c r="DN40" s="594"/>
      <c r="DO40" s="594"/>
      <c r="DP40" s="594"/>
      <c r="DQ40" s="594"/>
      <c r="DR40" s="594"/>
      <c r="DS40" s="594"/>
      <c r="DT40" s="594"/>
      <c r="DU40" s="594"/>
      <c r="DV40" s="595"/>
      <c r="DW40" s="598">
        <v>0.2</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325</v>
      </c>
      <c r="AR41" s="616"/>
      <c r="AS41" s="616"/>
      <c r="AT41" s="616"/>
      <c r="AU41" s="616"/>
      <c r="AV41" s="616"/>
      <c r="AW41" s="616"/>
      <c r="AX41" s="616"/>
      <c r="AY41" s="617"/>
      <c r="AZ41" s="665">
        <v>776558</v>
      </c>
      <c r="BA41" s="666"/>
      <c r="BB41" s="666"/>
      <c r="BC41" s="666"/>
      <c r="BD41" s="661"/>
      <c r="BE41" s="661"/>
      <c r="BF41" s="663"/>
      <c r="BG41" s="680"/>
      <c r="BH41" s="681"/>
      <c r="BI41" s="681"/>
      <c r="BJ41" s="681"/>
      <c r="BK41" s="681"/>
      <c r="BL41" s="189"/>
      <c r="BM41" s="616" t="s">
        <v>326</v>
      </c>
      <c r="BN41" s="616"/>
      <c r="BO41" s="616"/>
      <c r="BP41" s="616"/>
      <c r="BQ41" s="616"/>
      <c r="BR41" s="616"/>
      <c r="BS41" s="616"/>
      <c r="BT41" s="616"/>
      <c r="BU41" s="617"/>
      <c r="BV41" s="665">
        <v>306</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328</v>
      </c>
      <c r="CS41" s="613"/>
      <c r="CT41" s="613"/>
      <c r="CU41" s="613"/>
      <c r="CV41" s="613"/>
      <c r="CW41" s="613"/>
      <c r="CX41" s="613"/>
      <c r="CY41" s="614"/>
      <c r="CZ41" s="627" t="s">
        <v>328</v>
      </c>
      <c r="DA41" s="628"/>
      <c r="DB41" s="628"/>
      <c r="DC41" s="629"/>
      <c r="DD41" s="602" t="s">
        <v>328</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17484182</v>
      </c>
      <c r="CS42" s="594"/>
      <c r="CT42" s="594"/>
      <c r="CU42" s="594"/>
      <c r="CV42" s="594"/>
      <c r="CW42" s="594"/>
      <c r="CX42" s="594"/>
      <c r="CY42" s="595"/>
      <c r="CZ42" s="627">
        <v>49.8</v>
      </c>
      <c r="DA42" s="676"/>
      <c r="DB42" s="676"/>
      <c r="DC42" s="677"/>
      <c r="DD42" s="602">
        <v>2799945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55365</v>
      </c>
      <c r="CS43" s="613"/>
      <c r="CT43" s="613"/>
      <c r="CU43" s="613"/>
      <c r="CV43" s="613"/>
      <c r="CW43" s="613"/>
      <c r="CX43" s="613"/>
      <c r="CY43" s="614"/>
      <c r="CZ43" s="627">
        <v>0.2</v>
      </c>
      <c r="DA43" s="628"/>
      <c r="DB43" s="628"/>
      <c r="DC43" s="629"/>
      <c r="DD43" s="602">
        <v>55365</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285</v>
      </c>
      <c r="CE44" s="700"/>
      <c r="CF44" s="590" t="s">
        <v>334</v>
      </c>
      <c r="CG44" s="591"/>
      <c r="CH44" s="591"/>
      <c r="CI44" s="591"/>
      <c r="CJ44" s="591"/>
      <c r="CK44" s="591"/>
      <c r="CL44" s="591"/>
      <c r="CM44" s="591"/>
      <c r="CN44" s="591"/>
      <c r="CO44" s="591"/>
      <c r="CP44" s="591"/>
      <c r="CQ44" s="592"/>
      <c r="CR44" s="593">
        <v>14329124</v>
      </c>
      <c r="CS44" s="594"/>
      <c r="CT44" s="594"/>
      <c r="CU44" s="594"/>
      <c r="CV44" s="594"/>
      <c r="CW44" s="594"/>
      <c r="CX44" s="594"/>
      <c r="CY44" s="595"/>
      <c r="CZ44" s="627">
        <v>40.799999999999997</v>
      </c>
      <c r="DA44" s="676"/>
      <c r="DB44" s="676"/>
      <c r="DC44" s="677"/>
      <c r="DD44" s="602">
        <v>1700083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12140238</v>
      </c>
      <c r="CS45" s="613"/>
      <c r="CT45" s="613"/>
      <c r="CU45" s="613"/>
      <c r="CV45" s="613"/>
      <c r="CW45" s="613"/>
      <c r="CX45" s="613"/>
      <c r="CY45" s="614"/>
      <c r="CZ45" s="627">
        <v>34.6</v>
      </c>
      <c r="DA45" s="628"/>
      <c r="DB45" s="628"/>
      <c r="DC45" s="629"/>
      <c r="DD45" s="602">
        <v>388608</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1565405</v>
      </c>
      <c r="CS46" s="594"/>
      <c r="CT46" s="594"/>
      <c r="CU46" s="594"/>
      <c r="CV46" s="594"/>
      <c r="CW46" s="594"/>
      <c r="CX46" s="594"/>
      <c r="CY46" s="595"/>
      <c r="CZ46" s="627">
        <v>4.5</v>
      </c>
      <c r="DA46" s="676"/>
      <c r="DB46" s="676"/>
      <c r="DC46" s="677"/>
      <c r="DD46" s="602">
        <v>695221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3155058</v>
      </c>
      <c r="CS47" s="613"/>
      <c r="CT47" s="613"/>
      <c r="CU47" s="613"/>
      <c r="CV47" s="613"/>
      <c r="CW47" s="613"/>
      <c r="CX47" s="613"/>
      <c r="CY47" s="614"/>
      <c r="CZ47" s="627">
        <v>9</v>
      </c>
      <c r="DA47" s="628"/>
      <c r="DB47" s="628"/>
      <c r="DC47" s="629"/>
      <c r="DD47" s="602">
        <v>1099862</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76"/>
      <c r="DB48" s="676"/>
      <c r="DC48" s="677"/>
      <c r="DD48" s="602" t="s">
        <v>318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35098058</v>
      </c>
      <c r="CS49" s="661"/>
      <c r="CT49" s="661"/>
      <c r="CU49" s="661"/>
      <c r="CV49" s="661"/>
      <c r="CW49" s="661"/>
      <c r="CX49" s="661"/>
      <c r="CY49" s="688"/>
      <c r="CZ49" s="689">
        <v>100</v>
      </c>
      <c r="DA49" s="690"/>
      <c r="DB49" s="690"/>
      <c r="DC49" s="691"/>
      <c r="DD49" s="692">
        <v>11541875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70" zoomScaleNormal="25" zoomScaleSheetLayoutView="70" workbookViewId="0">
      <selection activeCell="AU64" sqref="AU6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38635</v>
      </c>
      <c r="R7" s="723"/>
      <c r="S7" s="723"/>
      <c r="T7" s="723"/>
      <c r="U7" s="723"/>
      <c r="V7" s="723">
        <v>35102</v>
      </c>
      <c r="W7" s="723"/>
      <c r="X7" s="723"/>
      <c r="Y7" s="723"/>
      <c r="Z7" s="723"/>
      <c r="AA7" s="723">
        <v>3532</v>
      </c>
      <c r="AB7" s="723"/>
      <c r="AC7" s="723"/>
      <c r="AD7" s="723"/>
      <c r="AE7" s="724"/>
      <c r="AF7" s="725">
        <v>910</v>
      </c>
      <c r="AG7" s="726"/>
      <c r="AH7" s="726"/>
      <c r="AI7" s="726"/>
      <c r="AJ7" s="727"/>
      <c r="AK7" s="762">
        <v>11248</v>
      </c>
      <c r="AL7" s="763"/>
      <c r="AM7" s="763"/>
      <c r="AN7" s="763"/>
      <c r="AO7" s="763"/>
      <c r="AP7" s="763">
        <v>10720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363</v>
      </c>
      <c r="C8" s="744"/>
      <c r="D8" s="744"/>
      <c r="E8" s="744"/>
      <c r="F8" s="744"/>
      <c r="G8" s="744"/>
      <c r="H8" s="744"/>
      <c r="I8" s="744"/>
      <c r="J8" s="744"/>
      <c r="K8" s="744"/>
      <c r="L8" s="744"/>
      <c r="M8" s="744"/>
      <c r="N8" s="744"/>
      <c r="O8" s="744"/>
      <c r="P8" s="745"/>
      <c r="Q8" s="746">
        <v>5</v>
      </c>
      <c r="R8" s="747"/>
      <c r="S8" s="747"/>
      <c r="T8" s="747"/>
      <c r="U8" s="747"/>
      <c r="V8" s="747">
        <v>5</v>
      </c>
      <c r="W8" s="747"/>
      <c r="X8" s="747"/>
      <c r="Y8" s="747"/>
      <c r="Z8" s="747"/>
      <c r="AA8" s="747">
        <v>0</v>
      </c>
      <c r="AB8" s="747"/>
      <c r="AC8" s="747"/>
      <c r="AD8" s="747"/>
      <c r="AE8" s="748"/>
      <c r="AF8" s="749">
        <v>0</v>
      </c>
      <c r="AG8" s="750"/>
      <c r="AH8" s="750"/>
      <c r="AI8" s="750"/>
      <c r="AJ8" s="751"/>
      <c r="AK8" s="752">
        <v>5</v>
      </c>
      <c r="AL8" s="753"/>
      <c r="AM8" s="753"/>
      <c r="AN8" s="753"/>
      <c r="AO8" s="753"/>
      <c r="AP8" s="753" t="s">
        <v>535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364</v>
      </c>
      <c r="C9" s="744"/>
      <c r="D9" s="744"/>
      <c r="E9" s="744"/>
      <c r="F9" s="744"/>
      <c r="G9" s="744"/>
      <c r="H9" s="744"/>
      <c r="I9" s="744"/>
      <c r="J9" s="744"/>
      <c r="K9" s="744"/>
      <c r="L9" s="744"/>
      <c r="M9" s="744"/>
      <c r="N9" s="744"/>
      <c r="O9" s="744"/>
      <c r="P9" s="745"/>
      <c r="Q9" s="746">
        <v>12</v>
      </c>
      <c r="R9" s="747"/>
      <c r="S9" s="747"/>
      <c r="T9" s="747"/>
      <c r="U9" s="747"/>
      <c r="V9" s="747">
        <v>8</v>
      </c>
      <c r="W9" s="747"/>
      <c r="X9" s="747"/>
      <c r="Y9" s="747"/>
      <c r="Z9" s="747"/>
      <c r="AA9" s="747">
        <v>4</v>
      </c>
      <c r="AB9" s="747"/>
      <c r="AC9" s="747"/>
      <c r="AD9" s="747"/>
      <c r="AE9" s="748"/>
      <c r="AF9" s="749" t="s">
        <v>111</v>
      </c>
      <c r="AG9" s="750"/>
      <c r="AH9" s="750"/>
      <c r="AI9" s="750"/>
      <c r="AJ9" s="751"/>
      <c r="AK9" s="752" t="s">
        <v>534</v>
      </c>
      <c r="AL9" s="753"/>
      <c r="AM9" s="753"/>
      <c r="AN9" s="753"/>
      <c r="AO9" s="753"/>
      <c r="AP9" s="753" t="s">
        <v>535</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38652</v>
      </c>
      <c r="R23" s="782"/>
      <c r="S23" s="782"/>
      <c r="T23" s="782"/>
      <c r="U23" s="782"/>
      <c r="V23" s="782">
        <v>35116</v>
      </c>
      <c r="W23" s="782"/>
      <c r="X23" s="782"/>
      <c r="Y23" s="782"/>
      <c r="Z23" s="782"/>
      <c r="AA23" s="782">
        <v>3536</v>
      </c>
      <c r="AB23" s="782"/>
      <c r="AC23" s="782"/>
      <c r="AD23" s="782"/>
      <c r="AE23" s="783"/>
      <c r="AF23" s="784">
        <v>910</v>
      </c>
      <c r="AG23" s="782"/>
      <c r="AH23" s="782"/>
      <c r="AI23" s="782"/>
      <c r="AJ23" s="785"/>
      <c r="AK23" s="786"/>
      <c r="AL23" s="787"/>
      <c r="AM23" s="787"/>
      <c r="AN23" s="787"/>
      <c r="AO23" s="787"/>
      <c r="AP23" s="782">
        <v>10720</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4363</v>
      </c>
      <c r="R28" s="811"/>
      <c r="S28" s="811"/>
      <c r="T28" s="811"/>
      <c r="U28" s="811"/>
      <c r="V28" s="811">
        <v>4092</v>
      </c>
      <c r="W28" s="811"/>
      <c r="X28" s="811"/>
      <c r="Y28" s="811"/>
      <c r="Z28" s="811"/>
      <c r="AA28" s="811">
        <v>271</v>
      </c>
      <c r="AB28" s="811"/>
      <c r="AC28" s="811"/>
      <c r="AD28" s="811"/>
      <c r="AE28" s="812"/>
      <c r="AF28" s="813">
        <v>271</v>
      </c>
      <c r="AG28" s="811"/>
      <c r="AH28" s="811"/>
      <c r="AI28" s="811"/>
      <c r="AJ28" s="814"/>
      <c r="AK28" s="815">
        <v>449</v>
      </c>
      <c r="AL28" s="806"/>
      <c r="AM28" s="806"/>
      <c r="AN28" s="806"/>
      <c r="AO28" s="806"/>
      <c r="AP28" s="806" t="s">
        <v>536</v>
      </c>
      <c r="AQ28" s="806"/>
      <c r="AR28" s="806"/>
      <c r="AS28" s="806"/>
      <c r="AT28" s="806"/>
      <c r="AU28" s="806" t="s">
        <v>535</v>
      </c>
      <c r="AV28" s="806"/>
      <c r="AW28" s="806"/>
      <c r="AX28" s="806"/>
      <c r="AY28" s="806"/>
      <c r="AZ28" s="807" t="s">
        <v>535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2731</v>
      </c>
      <c r="R29" s="747"/>
      <c r="S29" s="747"/>
      <c r="T29" s="747"/>
      <c r="U29" s="747"/>
      <c r="V29" s="747">
        <v>2693</v>
      </c>
      <c r="W29" s="747"/>
      <c r="X29" s="747"/>
      <c r="Y29" s="747"/>
      <c r="Z29" s="747"/>
      <c r="AA29" s="747">
        <v>38</v>
      </c>
      <c r="AB29" s="747"/>
      <c r="AC29" s="747"/>
      <c r="AD29" s="747"/>
      <c r="AE29" s="748"/>
      <c r="AF29" s="749">
        <v>38</v>
      </c>
      <c r="AG29" s="750"/>
      <c r="AH29" s="750"/>
      <c r="AI29" s="750"/>
      <c r="AJ29" s="751"/>
      <c r="AK29" s="818">
        <v>474</v>
      </c>
      <c r="AL29" s="819"/>
      <c r="AM29" s="819"/>
      <c r="AN29" s="819"/>
      <c r="AO29" s="819"/>
      <c r="AP29" s="819" t="s">
        <v>535</v>
      </c>
      <c r="AQ29" s="819"/>
      <c r="AR29" s="819"/>
      <c r="AS29" s="819"/>
      <c r="AT29" s="819"/>
      <c r="AU29" s="819" t="s">
        <v>535</v>
      </c>
      <c r="AV29" s="819"/>
      <c r="AW29" s="819"/>
      <c r="AX29" s="819"/>
      <c r="AY29" s="819"/>
      <c r="AZ29" s="820" t="s">
        <v>535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302</v>
      </c>
      <c r="R30" s="747"/>
      <c r="S30" s="747"/>
      <c r="T30" s="747"/>
      <c r="U30" s="747"/>
      <c r="V30" s="747">
        <v>293</v>
      </c>
      <c r="W30" s="747"/>
      <c r="X30" s="747"/>
      <c r="Y30" s="747"/>
      <c r="Z30" s="747"/>
      <c r="AA30" s="747">
        <v>10</v>
      </c>
      <c r="AB30" s="747"/>
      <c r="AC30" s="747"/>
      <c r="AD30" s="747"/>
      <c r="AE30" s="748"/>
      <c r="AF30" s="749">
        <v>10</v>
      </c>
      <c r="AG30" s="750"/>
      <c r="AH30" s="750"/>
      <c r="AI30" s="750"/>
      <c r="AJ30" s="751"/>
      <c r="AK30" s="818">
        <v>90</v>
      </c>
      <c r="AL30" s="819"/>
      <c r="AM30" s="819"/>
      <c r="AN30" s="819"/>
      <c r="AO30" s="819"/>
      <c r="AP30" s="819" t="s">
        <v>535</v>
      </c>
      <c r="AQ30" s="819"/>
      <c r="AR30" s="819"/>
      <c r="AS30" s="819"/>
      <c r="AT30" s="819"/>
      <c r="AU30" s="819" t="s">
        <v>535</v>
      </c>
      <c r="AV30" s="819"/>
      <c r="AW30" s="819"/>
      <c r="AX30" s="819"/>
      <c r="AY30" s="819"/>
      <c r="AZ30" s="820" t="s">
        <v>535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941</v>
      </c>
      <c r="R31" s="747"/>
      <c r="S31" s="747"/>
      <c r="T31" s="747"/>
      <c r="U31" s="747"/>
      <c r="V31" s="747">
        <v>767</v>
      </c>
      <c r="W31" s="747"/>
      <c r="X31" s="747"/>
      <c r="Y31" s="747"/>
      <c r="Z31" s="747"/>
      <c r="AA31" s="747">
        <v>173</v>
      </c>
      <c r="AB31" s="747"/>
      <c r="AC31" s="747"/>
      <c r="AD31" s="747"/>
      <c r="AE31" s="748"/>
      <c r="AF31" s="749">
        <v>739</v>
      </c>
      <c r="AG31" s="750"/>
      <c r="AH31" s="750"/>
      <c r="AI31" s="750"/>
      <c r="AJ31" s="751"/>
      <c r="AK31" s="818">
        <v>20</v>
      </c>
      <c r="AL31" s="819"/>
      <c r="AM31" s="819"/>
      <c r="AN31" s="819"/>
      <c r="AO31" s="819"/>
      <c r="AP31" s="819">
        <v>2054</v>
      </c>
      <c r="AQ31" s="819"/>
      <c r="AR31" s="819"/>
      <c r="AS31" s="819"/>
      <c r="AT31" s="819"/>
      <c r="AU31" s="819">
        <v>25</v>
      </c>
      <c r="AV31" s="819"/>
      <c r="AW31" s="819"/>
      <c r="AX31" s="819"/>
      <c r="AY31" s="819"/>
      <c r="AZ31" s="820" t="s">
        <v>535</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1715</v>
      </c>
      <c r="R32" s="747"/>
      <c r="S32" s="747"/>
      <c r="T32" s="747"/>
      <c r="U32" s="747"/>
      <c r="V32" s="747">
        <v>1626</v>
      </c>
      <c r="W32" s="747"/>
      <c r="X32" s="747"/>
      <c r="Y32" s="747"/>
      <c r="Z32" s="747"/>
      <c r="AA32" s="747">
        <v>89</v>
      </c>
      <c r="AB32" s="747"/>
      <c r="AC32" s="747"/>
      <c r="AD32" s="747"/>
      <c r="AE32" s="748"/>
      <c r="AF32" s="749">
        <v>27</v>
      </c>
      <c r="AG32" s="750"/>
      <c r="AH32" s="750"/>
      <c r="AI32" s="750"/>
      <c r="AJ32" s="751"/>
      <c r="AK32" s="818">
        <v>526</v>
      </c>
      <c r="AL32" s="819"/>
      <c r="AM32" s="819"/>
      <c r="AN32" s="819"/>
      <c r="AO32" s="819"/>
      <c r="AP32" s="819">
        <v>9451</v>
      </c>
      <c r="AQ32" s="819"/>
      <c r="AR32" s="819"/>
      <c r="AS32" s="819"/>
      <c r="AT32" s="819"/>
      <c r="AU32" s="819">
        <v>6521</v>
      </c>
      <c r="AV32" s="819"/>
      <c r="AW32" s="819"/>
      <c r="AX32" s="819"/>
      <c r="AY32" s="819"/>
      <c r="AZ32" s="820" t="s">
        <v>535</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54</v>
      </c>
      <c r="R33" s="747"/>
      <c r="S33" s="747"/>
      <c r="T33" s="747"/>
      <c r="U33" s="747"/>
      <c r="V33" s="747">
        <v>51</v>
      </c>
      <c r="W33" s="747"/>
      <c r="X33" s="747"/>
      <c r="Y33" s="747"/>
      <c r="Z33" s="747"/>
      <c r="AA33" s="747">
        <v>3</v>
      </c>
      <c r="AB33" s="747"/>
      <c r="AC33" s="747"/>
      <c r="AD33" s="747"/>
      <c r="AE33" s="748"/>
      <c r="AF33" s="749">
        <v>3</v>
      </c>
      <c r="AG33" s="750"/>
      <c r="AH33" s="750"/>
      <c r="AI33" s="750"/>
      <c r="AJ33" s="751"/>
      <c r="AK33" s="818" t="s">
        <v>535</v>
      </c>
      <c r="AL33" s="819"/>
      <c r="AM33" s="819"/>
      <c r="AN33" s="819"/>
      <c r="AO33" s="819"/>
      <c r="AP33" s="819" t="s">
        <v>535</v>
      </c>
      <c r="AQ33" s="819"/>
      <c r="AR33" s="819"/>
      <c r="AS33" s="819"/>
      <c r="AT33" s="819"/>
      <c r="AU33" s="819" t="s">
        <v>535</v>
      </c>
      <c r="AV33" s="819"/>
      <c r="AW33" s="819"/>
      <c r="AX33" s="819"/>
      <c r="AY33" s="819"/>
      <c r="AZ33" s="820" t="s">
        <v>535</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1388</v>
      </c>
      <c r="R34" s="747"/>
      <c r="S34" s="747"/>
      <c r="T34" s="747"/>
      <c r="U34" s="747"/>
      <c r="V34" s="747">
        <v>1088</v>
      </c>
      <c r="W34" s="747"/>
      <c r="X34" s="747"/>
      <c r="Y34" s="747"/>
      <c r="Z34" s="747"/>
      <c r="AA34" s="747">
        <v>300</v>
      </c>
      <c r="AB34" s="747"/>
      <c r="AC34" s="747"/>
      <c r="AD34" s="747"/>
      <c r="AE34" s="748"/>
      <c r="AF34" s="749" t="s">
        <v>111</v>
      </c>
      <c r="AG34" s="750"/>
      <c r="AH34" s="750"/>
      <c r="AI34" s="750"/>
      <c r="AJ34" s="751"/>
      <c r="AK34" s="818">
        <v>649</v>
      </c>
      <c r="AL34" s="819"/>
      <c r="AM34" s="819"/>
      <c r="AN34" s="819"/>
      <c r="AO34" s="819"/>
      <c r="AP34" s="819">
        <v>1042</v>
      </c>
      <c r="AQ34" s="819"/>
      <c r="AR34" s="819"/>
      <c r="AS34" s="819"/>
      <c r="AT34" s="819"/>
      <c r="AU34" s="819" t="s">
        <v>535</v>
      </c>
      <c r="AV34" s="819"/>
      <c r="AW34" s="819"/>
      <c r="AX34" s="819"/>
      <c r="AY34" s="819"/>
      <c r="AZ34" s="820" t="s">
        <v>537</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1088</v>
      </c>
      <c r="AG63" s="830"/>
      <c r="AH63" s="830"/>
      <c r="AI63" s="830"/>
      <c r="AJ63" s="831"/>
      <c r="AK63" s="832"/>
      <c r="AL63" s="827"/>
      <c r="AM63" s="827"/>
      <c r="AN63" s="827"/>
      <c r="AO63" s="827"/>
      <c r="AP63" s="830">
        <v>12547</v>
      </c>
      <c r="AQ63" s="830"/>
      <c r="AR63" s="830"/>
      <c r="AS63" s="830"/>
      <c r="AT63" s="830"/>
      <c r="AU63" s="830">
        <v>6546</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391</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538</v>
      </c>
      <c r="C68" s="858"/>
      <c r="D68" s="858"/>
      <c r="E68" s="858"/>
      <c r="F68" s="858"/>
      <c r="G68" s="858"/>
      <c r="H68" s="858"/>
      <c r="I68" s="858"/>
      <c r="J68" s="858"/>
      <c r="K68" s="858"/>
      <c r="L68" s="858"/>
      <c r="M68" s="858"/>
      <c r="N68" s="858"/>
      <c r="O68" s="858"/>
      <c r="P68" s="859"/>
      <c r="Q68" s="860">
        <v>628</v>
      </c>
      <c r="R68" s="854"/>
      <c r="S68" s="854"/>
      <c r="T68" s="854"/>
      <c r="U68" s="854"/>
      <c r="V68" s="854">
        <v>616</v>
      </c>
      <c r="W68" s="854"/>
      <c r="X68" s="854"/>
      <c r="Y68" s="854"/>
      <c r="Z68" s="854"/>
      <c r="AA68" s="854">
        <v>12</v>
      </c>
      <c r="AB68" s="854"/>
      <c r="AC68" s="854"/>
      <c r="AD68" s="854"/>
      <c r="AE68" s="854"/>
      <c r="AF68" s="854">
        <v>12</v>
      </c>
      <c r="AG68" s="854"/>
      <c r="AH68" s="854"/>
      <c r="AI68" s="854"/>
      <c r="AJ68" s="854"/>
      <c r="AK68" s="854">
        <v>16</v>
      </c>
      <c r="AL68" s="854"/>
      <c r="AM68" s="854"/>
      <c r="AN68" s="854"/>
      <c r="AO68" s="854"/>
      <c r="AP68" s="854">
        <v>45</v>
      </c>
      <c r="AQ68" s="854"/>
      <c r="AR68" s="854"/>
      <c r="AS68" s="854"/>
      <c r="AT68" s="854"/>
      <c r="AU68" s="854">
        <v>29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539</v>
      </c>
      <c r="C69" s="862"/>
      <c r="D69" s="862"/>
      <c r="E69" s="862"/>
      <c r="F69" s="862"/>
      <c r="G69" s="862"/>
      <c r="H69" s="862"/>
      <c r="I69" s="862"/>
      <c r="J69" s="862"/>
      <c r="K69" s="862"/>
      <c r="L69" s="862"/>
      <c r="M69" s="862"/>
      <c r="N69" s="862"/>
      <c r="O69" s="862"/>
      <c r="P69" s="863"/>
      <c r="Q69" s="864">
        <v>4620</v>
      </c>
      <c r="R69" s="819"/>
      <c r="S69" s="819"/>
      <c r="T69" s="819"/>
      <c r="U69" s="819"/>
      <c r="V69" s="819">
        <v>4526</v>
      </c>
      <c r="W69" s="819"/>
      <c r="X69" s="819"/>
      <c r="Y69" s="819"/>
      <c r="Z69" s="819"/>
      <c r="AA69" s="819">
        <v>93</v>
      </c>
      <c r="AB69" s="819"/>
      <c r="AC69" s="819"/>
      <c r="AD69" s="819"/>
      <c r="AE69" s="819"/>
      <c r="AF69" s="819">
        <v>14</v>
      </c>
      <c r="AG69" s="819"/>
      <c r="AH69" s="819"/>
      <c r="AI69" s="819"/>
      <c r="AJ69" s="819"/>
      <c r="AK69" s="819" t="s">
        <v>540</v>
      </c>
      <c r="AL69" s="819"/>
      <c r="AM69" s="819"/>
      <c r="AN69" s="819"/>
      <c r="AO69" s="819"/>
      <c r="AP69" s="819">
        <v>168</v>
      </c>
      <c r="AQ69" s="819"/>
      <c r="AR69" s="819"/>
      <c r="AS69" s="819"/>
      <c r="AT69" s="819"/>
      <c r="AU69" s="819" t="s">
        <v>540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541</v>
      </c>
      <c r="C70" s="862"/>
      <c r="D70" s="862"/>
      <c r="E70" s="862"/>
      <c r="F70" s="862"/>
      <c r="G70" s="862"/>
      <c r="H70" s="862"/>
      <c r="I70" s="862"/>
      <c r="J70" s="862"/>
      <c r="K70" s="862"/>
      <c r="L70" s="862"/>
      <c r="M70" s="862"/>
      <c r="N70" s="862"/>
      <c r="O70" s="862"/>
      <c r="P70" s="863"/>
      <c r="Q70" s="864">
        <v>17181</v>
      </c>
      <c r="R70" s="819"/>
      <c r="S70" s="819"/>
      <c r="T70" s="819"/>
      <c r="U70" s="819"/>
      <c r="V70" s="819">
        <v>16405</v>
      </c>
      <c r="W70" s="819"/>
      <c r="X70" s="819"/>
      <c r="Y70" s="819"/>
      <c r="Z70" s="819"/>
      <c r="AA70" s="819">
        <v>776</v>
      </c>
      <c r="AB70" s="819"/>
      <c r="AC70" s="819"/>
      <c r="AD70" s="819"/>
      <c r="AE70" s="819"/>
      <c r="AF70" s="819">
        <v>776</v>
      </c>
      <c r="AG70" s="819"/>
      <c r="AH70" s="819"/>
      <c r="AI70" s="819"/>
      <c r="AJ70" s="819"/>
      <c r="AK70" s="819">
        <v>1960</v>
      </c>
      <c r="AL70" s="819"/>
      <c r="AM70" s="819"/>
      <c r="AN70" s="819"/>
      <c r="AO70" s="819"/>
      <c r="AP70" s="819" t="s">
        <v>542</v>
      </c>
      <c r="AQ70" s="819"/>
      <c r="AR70" s="819"/>
      <c r="AS70" s="819"/>
      <c r="AT70" s="819"/>
      <c r="AU70" s="819" t="s">
        <v>540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543</v>
      </c>
      <c r="C71" s="862"/>
      <c r="D71" s="862"/>
      <c r="E71" s="862"/>
      <c r="F71" s="862"/>
      <c r="G71" s="862"/>
      <c r="H71" s="862"/>
      <c r="I71" s="862"/>
      <c r="J71" s="862"/>
      <c r="K71" s="862"/>
      <c r="L71" s="862"/>
      <c r="M71" s="862"/>
      <c r="N71" s="862"/>
      <c r="O71" s="862"/>
      <c r="P71" s="863"/>
      <c r="Q71" s="864">
        <v>952</v>
      </c>
      <c r="R71" s="819"/>
      <c r="S71" s="819"/>
      <c r="T71" s="819"/>
      <c r="U71" s="819"/>
      <c r="V71" s="819">
        <v>950</v>
      </c>
      <c r="W71" s="819"/>
      <c r="X71" s="819"/>
      <c r="Y71" s="819"/>
      <c r="Z71" s="819"/>
      <c r="AA71" s="819">
        <v>2</v>
      </c>
      <c r="AB71" s="819"/>
      <c r="AC71" s="819"/>
      <c r="AD71" s="819"/>
      <c r="AE71" s="819"/>
      <c r="AF71" s="819">
        <v>2</v>
      </c>
      <c r="AG71" s="819"/>
      <c r="AH71" s="819"/>
      <c r="AI71" s="819"/>
      <c r="AJ71" s="819"/>
      <c r="AK71" s="819">
        <v>0</v>
      </c>
      <c r="AL71" s="819"/>
      <c r="AM71" s="819"/>
      <c r="AN71" s="819"/>
      <c r="AO71" s="819"/>
      <c r="AP71" s="819" t="s">
        <v>540</v>
      </c>
      <c r="AQ71" s="819"/>
      <c r="AR71" s="819"/>
      <c r="AS71" s="819"/>
      <c r="AT71" s="819"/>
      <c r="AU71" s="819" t="s">
        <v>540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544</v>
      </c>
      <c r="C72" s="862"/>
      <c r="D72" s="862"/>
      <c r="E72" s="862"/>
      <c r="F72" s="862"/>
      <c r="G72" s="862"/>
      <c r="H72" s="862"/>
      <c r="I72" s="862"/>
      <c r="J72" s="862"/>
      <c r="K72" s="862"/>
      <c r="L72" s="862"/>
      <c r="M72" s="862"/>
      <c r="N72" s="862"/>
      <c r="O72" s="862"/>
      <c r="P72" s="863"/>
      <c r="Q72" s="864">
        <v>141</v>
      </c>
      <c r="R72" s="819"/>
      <c r="S72" s="819"/>
      <c r="T72" s="819"/>
      <c r="U72" s="819"/>
      <c r="V72" s="819">
        <v>136</v>
      </c>
      <c r="W72" s="819"/>
      <c r="X72" s="819"/>
      <c r="Y72" s="819"/>
      <c r="Z72" s="819"/>
      <c r="AA72" s="819">
        <v>5</v>
      </c>
      <c r="AB72" s="819"/>
      <c r="AC72" s="819"/>
      <c r="AD72" s="819"/>
      <c r="AE72" s="819"/>
      <c r="AF72" s="819">
        <v>5</v>
      </c>
      <c r="AG72" s="819"/>
      <c r="AH72" s="819"/>
      <c r="AI72" s="819"/>
      <c r="AJ72" s="819"/>
      <c r="AK72" s="819" t="s">
        <v>540</v>
      </c>
      <c r="AL72" s="819"/>
      <c r="AM72" s="819"/>
      <c r="AN72" s="819"/>
      <c r="AO72" s="819"/>
      <c r="AP72" s="819" t="s">
        <v>540</v>
      </c>
      <c r="AQ72" s="819"/>
      <c r="AR72" s="819"/>
      <c r="AS72" s="819"/>
      <c r="AT72" s="819"/>
      <c r="AU72" s="819" t="s">
        <v>540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545</v>
      </c>
      <c r="C73" s="862"/>
      <c r="D73" s="862"/>
      <c r="E73" s="862"/>
      <c r="F73" s="862"/>
      <c r="G73" s="862"/>
      <c r="H73" s="862"/>
      <c r="I73" s="862"/>
      <c r="J73" s="862"/>
      <c r="K73" s="862"/>
      <c r="L73" s="862"/>
      <c r="M73" s="862"/>
      <c r="N73" s="862"/>
      <c r="O73" s="862"/>
      <c r="P73" s="863"/>
      <c r="Q73" s="864">
        <v>198</v>
      </c>
      <c r="R73" s="819"/>
      <c r="S73" s="819"/>
      <c r="T73" s="819"/>
      <c r="U73" s="819"/>
      <c r="V73" s="819">
        <v>148</v>
      </c>
      <c r="W73" s="819"/>
      <c r="X73" s="819"/>
      <c r="Y73" s="819"/>
      <c r="Z73" s="819"/>
      <c r="AA73" s="819">
        <v>50</v>
      </c>
      <c r="AB73" s="819"/>
      <c r="AC73" s="819"/>
      <c r="AD73" s="819"/>
      <c r="AE73" s="819"/>
      <c r="AF73" s="819">
        <v>50</v>
      </c>
      <c r="AG73" s="819"/>
      <c r="AH73" s="819"/>
      <c r="AI73" s="819"/>
      <c r="AJ73" s="819"/>
      <c r="AK73" s="819">
        <v>8</v>
      </c>
      <c r="AL73" s="819"/>
      <c r="AM73" s="819"/>
      <c r="AN73" s="819"/>
      <c r="AO73" s="819"/>
      <c r="AP73" s="819" t="s">
        <v>540</v>
      </c>
      <c r="AQ73" s="819"/>
      <c r="AR73" s="819"/>
      <c r="AS73" s="819"/>
      <c r="AT73" s="819"/>
      <c r="AU73" s="819" t="s">
        <v>540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546</v>
      </c>
      <c r="C74" s="862"/>
      <c r="D74" s="862"/>
      <c r="E74" s="862"/>
      <c r="F74" s="862"/>
      <c r="G74" s="862"/>
      <c r="H74" s="862"/>
      <c r="I74" s="862"/>
      <c r="J74" s="862"/>
      <c r="K74" s="862"/>
      <c r="L74" s="862"/>
      <c r="M74" s="862"/>
      <c r="N74" s="862"/>
      <c r="O74" s="862"/>
      <c r="P74" s="863"/>
      <c r="Q74" s="864">
        <v>244301</v>
      </c>
      <c r="R74" s="819"/>
      <c r="S74" s="819"/>
      <c r="T74" s="819"/>
      <c r="U74" s="819"/>
      <c r="V74" s="819">
        <v>236368</v>
      </c>
      <c r="W74" s="819"/>
      <c r="X74" s="819"/>
      <c r="Y74" s="819"/>
      <c r="Z74" s="819"/>
      <c r="AA74" s="819">
        <v>7933</v>
      </c>
      <c r="AB74" s="819"/>
      <c r="AC74" s="819"/>
      <c r="AD74" s="819"/>
      <c r="AE74" s="819"/>
      <c r="AF74" s="819">
        <v>7933</v>
      </c>
      <c r="AG74" s="819"/>
      <c r="AH74" s="819"/>
      <c r="AI74" s="819"/>
      <c r="AJ74" s="819"/>
      <c r="AK74" s="819">
        <v>10112</v>
      </c>
      <c r="AL74" s="819"/>
      <c r="AM74" s="819"/>
      <c r="AN74" s="819"/>
      <c r="AO74" s="819"/>
      <c r="AP74" s="819" t="s">
        <v>540</v>
      </c>
      <c r="AQ74" s="819"/>
      <c r="AR74" s="819"/>
      <c r="AS74" s="819"/>
      <c r="AT74" s="819"/>
      <c r="AU74" s="819" t="s">
        <v>540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284</v>
      </c>
      <c r="AG109" s="883"/>
      <c r="AH109" s="883"/>
      <c r="AI109" s="883"/>
      <c r="AJ109" s="884"/>
      <c r="AK109" s="882" t="s">
        <v>283</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284</v>
      </c>
      <c r="BW109" s="883"/>
      <c r="BX109" s="883"/>
      <c r="BY109" s="883"/>
      <c r="BZ109" s="884"/>
      <c r="CA109" s="882" t="s">
        <v>283</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284</v>
      </c>
      <c r="DM109" s="883"/>
      <c r="DN109" s="883"/>
      <c r="DO109" s="883"/>
      <c r="DP109" s="884"/>
      <c r="DQ109" s="882" t="s">
        <v>283</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924156</v>
      </c>
      <c r="AB110" s="890"/>
      <c r="AC110" s="890"/>
      <c r="AD110" s="890"/>
      <c r="AE110" s="891"/>
      <c r="AF110" s="892">
        <v>895053</v>
      </c>
      <c r="AG110" s="890"/>
      <c r="AH110" s="890"/>
      <c r="AI110" s="890"/>
      <c r="AJ110" s="891"/>
      <c r="AK110" s="892">
        <v>880434</v>
      </c>
      <c r="AL110" s="890"/>
      <c r="AM110" s="890"/>
      <c r="AN110" s="890"/>
      <c r="AO110" s="891"/>
      <c r="AP110" s="893">
        <v>14.1</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9536910</v>
      </c>
      <c r="BR110" s="927"/>
      <c r="BS110" s="927"/>
      <c r="BT110" s="927"/>
      <c r="BU110" s="927"/>
      <c r="BV110" s="927">
        <v>9756563</v>
      </c>
      <c r="BW110" s="927"/>
      <c r="BX110" s="927"/>
      <c r="BY110" s="927"/>
      <c r="BZ110" s="927"/>
      <c r="CA110" s="927">
        <v>10719601</v>
      </c>
      <c r="CB110" s="927"/>
      <c r="CC110" s="927"/>
      <c r="CD110" s="927"/>
      <c r="CE110" s="927"/>
      <c r="CF110" s="941">
        <v>171.5</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409</v>
      </c>
      <c r="AB111" s="934"/>
      <c r="AC111" s="934"/>
      <c r="AD111" s="934"/>
      <c r="AE111" s="935"/>
      <c r="AF111" s="936" t="s">
        <v>409</v>
      </c>
      <c r="AG111" s="934"/>
      <c r="AH111" s="934"/>
      <c r="AI111" s="934"/>
      <c r="AJ111" s="935"/>
      <c r="AK111" s="936" t="s">
        <v>409</v>
      </c>
      <c r="AL111" s="934"/>
      <c r="AM111" s="934"/>
      <c r="AN111" s="934"/>
      <c r="AO111" s="935"/>
      <c r="AP111" s="937" t="s">
        <v>409</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39326</v>
      </c>
      <c r="BR111" s="920"/>
      <c r="BS111" s="920"/>
      <c r="BT111" s="920"/>
      <c r="BU111" s="920"/>
      <c r="BV111" s="920">
        <v>31521</v>
      </c>
      <c r="BW111" s="920"/>
      <c r="BX111" s="920"/>
      <c r="BY111" s="920"/>
      <c r="BZ111" s="920"/>
      <c r="CA111" s="920">
        <v>23566</v>
      </c>
      <c r="CB111" s="920"/>
      <c r="CC111" s="920"/>
      <c r="CD111" s="920"/>
      <c r="CE111" s="920"/>
      <c r="CF111" s="914">
        <v>0.4</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7408445</v>
      </c>
      <c r="BR112" s="920"/>
      <c r="BS112" s="920"/>
      <c r="BT112" s="920"/>
      <c r="BU112" s="920"/>
      <c r="BV112" s="920">
        <v>6966412</v>
      </c>
      <c r="BW112" s="920"/>
      <c r="BX112" s="920"/>
      <c r="BY112" s="920"/>
      <c r="BZ112" s="920"/>
      <c r="CA112" s="920">
        <v>6545811</v>
      </c>
      <c r="CB112" s="920"/>
      <c r="CC112" s="920"/>
      <c r="CD112" s="920"/>
      <c r="CE112" s="920"/>
      <c r="CF112" s="914">
        <v>104.7</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39026</v>
      </c>
      <c r="DH112" s="920"/>
      <c r="DI112" s="920"/>
      <c r="DJ112" s="920"/>
      <c r="DK112" s="920"/>
      <c r="DL112" s="920">
        <v>31221</v>
      </c>
      <c r="DM112" s="920"/>
      <c r="DN112" s="920"/>
      <c r="DO112" s="920"/>
      <c r="DP112" s="920"/>
      <c r="DQ112" s="920">
        <v>23416</v>
      </c>
      <c r="DR112" s="920"/>
      <c r="DS112" s="920"/>
      <c r="DT112" s="920"/>
      <c r="DU112" s="920"/>
      <c r="DV112" s="921">
        <v>0.4</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596001</v>
      </c>
      <c r="AB113" s="934"/>
      <c r="AC113" s="934"/>
      <c r="AD113" s="934"/>
      <c r="AE113" s="935"/>
      <c r="AF113" s="936">
        <v>615220</v>
      </c>
      <c r="AG113" s="934"/>
      <c r="AH113" s="934"/>
      <c r="AI113" s="934"/>
      <c r="AJ113" s="935"/>
      <c r="AK113" s="936">
        <v>559794</v>
      </c>
      <c r="AL113" s="934"/>
      <c r="AM113" s="934"/>
      <c r="AN113" s="934"/>
      <c r="AO113" s="935"/>
      <c r="AP113" s="937">
        <v>9</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24184</v>
      </c>
      <c r="BR113" s="920"/>
      <c r="BS113" s="920"/>
      <c r="BT113" s="920"/>
      <c r="BU113" s="920"/>
      <c r="BV113" s="920">
        <v>34503</v>
      </c>
      <c r="BW113" s="920"/>
      <c r="BX113" s="920"/>
      <c r="BY113" s="920"/>
      <c r="BZ113" s="920"/>
      <c r="CA113" s="920">
        <v>29012</v>
      </c>
      <c r="CB113" s="920"/>
      <c r="CC113" s="920"/>
      <c r="CD113" s="920"/>
      <c r="CE113" s="920"/>
      <c r="CF113" s="914">
        <v>0.5</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32472</v>
      </c>
      <c r="AB114" s="959"/>
      <c r="AC114" s="959"/>
      <c r="AD114" s="959"/>
      <c r="AE114" s="960"/>
      <c r="AF114" s="961">
        <v>5537</v>
      </c>
      <c r="AG114" s="959"/>
      <c r="AH114" s="959"/>
      <c r="AI114" s="959"/>
      <c r="AJ114" s="960"/>
      <c r="AK114" s="961">
        <v>5519</v>
      </c>
      <c r="AL114" s="959"/>
      <c r="AM114" s="959"/>
      <c r="AN114" s="959"/>
      <c r="AO114" s="960"/>
      <c r="AP114" s="962">
        <v>0.1</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1971089</v>
      </c>
      <c r="BR114" s="920"/>
      <c r="BS114" s="920"/>
      <c r="BT114" s="920"/>
      <c r="BU114" s="920"/>
      <c r="BV114" s="920">
        <v>1894460</v>
      </c>
      <c r="BW114" s="920"/>
      <c r="BX114" s="920"/>
      <c r="BY114" s="920"/>
      <c r="BZ114" s="920"/>
      <c r="CA114" s="920">
        <v>1711009</v>
      </c>
      <c r="CB114" s="920"/>
      <c r="CC114" s="920"/>
      <c r="CD114" s="920"/>
      <c r="CE114" s="920"/>
      <c r="CF114" s="914">
        <v>27.4</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7890</v>
      </c>
      <c r="AB115" s="934"/>
      <c r="AC115" s="934"/>
      <c r="AD115" s="934"/>
      <c r="AE115" s="935"/>
      <c r="AF115" s="936">
        <v>8248</v>
      </c>
      <c r="AG115" s="934"/>
      <c r="AH115" s="934"/>
      <c r="AI115" s="934"/>
      <c r="AJ115" s="935"/>
      <c r="AK115" s="936">
        <v>7838</v>
      </c>
      <c r="AL115" s="934"/>
      <c r="AM115" s="934"/>
      <c r="AN115" s="934"/>
      <c r="AO115" s="935"/>
      <c r="AP115" s="937">
        <v>0.1</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1560519</v>
      </c>
      <c r="AB117" s="966"/>
      <c r="AC117" s="966"/>
      <c r="AD117" s="966"/>
      <c r="AE117" s="967"/>
      <c r="AF117" s="965">
        <v>1524058</v>
      </c>
      <c r="AG117" s="966"/>
      <c r="AH117" s="966"/>
      <c r="AI117" s="966"/>
      <c r="AJ117" s="967"/>
      <c r="AK117" s="965">
        <v>1453585</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v>300</v>
      </c>
      <c r="DH117" s="959"/>
      <c r="DI117" s="959"/>
      <c r="DJ117" s="959"/>
      <c r="DK117" s="960"/>
      <c r="DL117" s="961">
        <v>300</v>
      </c>
      <c r="DM117" s="959"/>
      <c r="DN117" s="959"/>
      <c r="DO117" s="959"/>
      <c r="DP117" s="960"/>
      <c r="DQ117" s="961">
        <v>150</v>
      </c>
      <c r="DR117" s="959"/>
      <c r="DS117" s="959"/>
      <c r="DT117" s="959"/>
      <c r="DU117" s="960"/>
      <c r="DV117" s="962">
        <v>0</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284</v>
      </c>
      <c r="AG118" s="883"/>
      <c r="AH118" s="883"/>
      <c r="AI118" s="883"/>
      <c r="AJ118" s="884"/>
      <c r="AK118" s="882" t="s">
        <v>283</v>
      </c>
      <c r="AL118" s="883"/>
      <c r="AM118" s="883"/>
      <c r="AN118" s="883"/>
      <c r="AO118" s="884"/>
      <c r="AP118" s="990" t="s">
        <v>402</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431</v>
      </c>
      <c r="BP118" s="994"/>
      <c r="BQ118" s="985">
        <v>18979954</v>
      </c>
      <c r="BR118" s="986"/>
      <c r="BS118" s="986"/>
      <c r="BT118" s="986"/>
      <c r="BU118" s="986"/>
      <c r="BV118" s="986">
        <v>18683459</v>
      </c>
      <c r="BW118" s="986"/>
      <c r="BX118" s="986"/>
      <c r="BY118" s="986"/>
      <c r="BZ118" s="986"/>
      <c r="CA118" s="986">
        <v>19028999</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7604099</v>
      </c>
      <c r="BR119" s="927"/>
      <c r="BS119" s="927"/>
      <c r="BT119" s="927"/>
      <c r="BU119" s="927"/>
      <c r="BV119" s="927">
        <v>7059046</v>
      </c>
      <c r="BW119" s="927"/>
      <c r="BX119" s="927"/>
      <c r="BY119" s="927"/>
      <c r="BZ119" s="927"/>
      <c r="CA119" s="927">
        <v>7105973</v>
      </c>
      <c r="CB119" s="927"/>
      <c r="CC119" s="927"/>
      <c r="CD119" s="927"/>
      <c r="CE119" s="927"/>
      <c r="CF119" s="941">
        <v>113.7</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2381187</v>
      </c>
      <c r="BR120" s="920"/>
      <c r="BS120" s="920"/>
      <c r="BT120" s="920"/>
      <c r="BU120" s="920"/>
      <c r="BV120" s="920">
        <v>2157831</v>
      </c>
      <c r="BW120" s="920"/>
      <c r="BX120" s="920"/>
      <c r="BY120" s="920"/>
      <c r="BZ120" s="920"/>
      <c r="CA120" s="920">
        <v>2267442</v>
      </c>
      <c r="CB120" s="920"/>
      <c r="CC120" s="920"/>
      <c r="CD120" s="920"/>
      <c r="CE120" s="920"/>
      <c r="CF120" s="914">
        <v>36.299999999999997</v>
      </c>
      <c r="CG120" s="915"/>
      <c r="CH120" s="915"/>
      <c r="CI120" s="915"/>
      <c r="CJ120" s="915"/>
      <c r="CK120" s="1013" t="s">
        <v>437</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7244892</v>
      </c>
      <c r="DH120" s="927"/>
      <c r="DI120" s="927"/>
      <c r="DJ120" s="927"/>
      <c r="DK120" s="927"/>
      <c r="DL120" s="927">
        <v>6930494</v>
      </c>
      <c r="DM120" s="927"/>
      <c r="DN120" s="927"/>
      <c r="DO120" s="927"/>
      <c r="DP120" s="927"/>
      <c r="DQ120" s="927">
        <v>6521163</v>
      </c>
      <c r="DR120" s="927"/>
      <c r="DS120" s="927"/>
      <c r="DT120" s="927"/>
      <c r="DU120" s="927"/>
      <c r="DV120" s="928">
        <v>104.3</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7806</v>
      </c>
      <c r="AB121" s="959"/>
      <c r="AC121" s="959"/>
      <c r="AD121" s="959"/>
      <c r="AE121" s="960"/>
      <c r="AF121" s="961">
        <v>7805</v>
      </c>
      <c r="AG121" s="959"/>
      <c r="AH121" s="959"/>
      <c r="AI121" s="959"/>
      <c r="AJ121" s="960"/>
      <c r="AK121" s="961">
        <v>7805</v>
      </c>
      <c r="AL121" s="959"/>
      <c r="AM121" s="959"/>
      <c r="AN121" s="959"/>
      <c r="AO121" s="960"/>
      <c r="AP121" s="962">
        <v>0.1</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11838450</v>
      </c>
      <c r="BR121" s="986"/>
      <c r="BS121" s="986"/>
      <c r="BT121" s="986"/>
      <c r="BU121" s="986"/>
      <c r="BV121" s="986">
        <v>11811656</v>
      </c>
      <c r="BW121" s="986"/>
      <c r="BX121" s="986"/>
      <c r="BY121" s="986"/>
      <c r="BZ121" s="986"/>
      <c r="CA121" s="986">
        <v>11695326</v>
      </c>
      <c r="CB121" s="986"/>
      <c r="CC121" s="986"/>
      <c r="CD121" s="986"/>
      <c r="CE121" s="986"/>
      <c r="CF121" s="1024">
        <v>187.1</v>
      </c>
      <c r="CG121" s="1025"/>
      <c r="CH121" s="1025"/>
      <c r="CI121" s="1025"/>
      <c r="CJ121" s="1025"/>
      <c r="CK121" s="1016"/>
      <c r="CL121" s="1017"/>
      <c r="CM121" s="1017"/>
      <c r="CN121" s="1017"/>
      <c r="CO121" s="1018"/>
      <c r="CP121" s="1007" t="s">
        <v>440</v>
      </c>
      <c r="CQ121" s="1008"/>
      <c r="CR121" s="1008"/>
      <c r="CS121" s="1008"/>
      <c r="CT121" s="1008"/>
      <c r="CU121" s="1008"/>
      <c r="CV121" s="1008"/>
      <c r="CW121" s="1008"/>
      <c r="CX121" s="1008"/>
      <c r="CY121" s="1008"/>
      <c r="CZ121" s="1008"/>
      <c r="DA121" s="1008"/>
      <c r="DB121" s="1008"/>
      <c r="DC121" s="1008"/>
      <c r="DD121" s="1008"/>
      <c r="DE121" s="1008"/>
      <c r="DF121" s="1009"/>
      <c r="DG121" s="919">
        <v>61498</v>
      </c>
      <c r="DH121" s="920"/>
      <c r="DI121" s="920"/>
      <c r="DJ121" s="920"/>
      <c r="DK121" s="920"/>
      <c r="DL121" s="920">
        <v>35918</v>
      </c>
      <c r="DM121" s="920"/>
      <c r="DN121" s="920"/>
      <c r="DO121" s="920"/>
      <c r="DP121" s="920"/>
      <c r="DQ121" s="920">
        <v>24648</v>
      </c>
      <c r="DR121" s="920"/>
      <c r="DS121" s="920"/>
      <c r="DT121" s="920"/>
      <c r="DU121" s="920"/>
      <c r="DV121" s="921">
        <v>0.4</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441</v>
      </c>
      <c r="AB122" s="959"/>
      <c r="AC122" s="959"/>
      <c r="AD122" s="959"/>
      <c r="AE122" s="960"/>
      <c r="AF122" s="961" t="s">
        <v>441</v>
      </c>
      <c r="AG122" s="959"/>
      <c r="AH122" s="959"/>
      <c r="AI122" s="959"/>
      <c r="AJ122" s="960"/>
      <c r="AK122" s="961" t="s">
        <v>441</v>
      </c>
      <c r="AL122" s="959"/>
      <c r="AM122" s="959"/>
      <c r="AN122" s="959"/>
      <c r="AO122" s="960"/>
      <c r="AP122" s="962" t="s">
        <v>441</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442</v>
      </c>
      <c r="BP122" s="994"/>
      <c r="BQ122" s="1034">
        <v>21823736</v>
      </c>
      <c r="BR122" s="1035"/>
      <c r="BS122" s="1035"/>
      <c r="BT122" s="1035"/>
      <c r="BU122" s="1035"/>
      <c r="BV122" s="1035">
        <v>21028533</v>
      </c>
      <c r="BW122" s="1035"/>
      <c r="BX122" s="1035"/>
      <c r="BY122" s="1035"/>
      <c r="BZ122" s="1035"/>
      <c r="CA122" s="1035">
        <v>21068741</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v>102055</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84</v>
      </c>
      <c r="AB127" s="959"/>
      <c r="AC127" s="959"/>
      <c r="AD127" s="959"/>
      <c r="AE127" s="960"/>
      <c r="AF127" s="961">
        <v>443</v>
      </c>
      <c r="AG127" s="959"/>
      <c r="AH127" s="959"/>
      <c r="AI127" s="959"/>
      <c r="AJ127" s="960"/>
      <c r="AK127" s="961">
        <v>33</v>
      </c>
      <c r="AL127" s="959"/>
      <c r="AM127" s="959"/>
      <c r="AN127" s="959"/>
      <c r="AO127" s="960"/>
      <c r="AP127" s="962">
        <v>0</v>
      </c>
      <c r="AQ127" s="963"/>
      <c r="AR127" s="963"/>
      <c r="AS127" s="963"/>
      <c r="AT127" s="964"/>
      <c r="AU127" s="233"/>
      <c r="AV127" s="233"/>
      <c r="AW127" s="233"/>
      <c r="AX127" s="886" t="s">
        <v>453</v>
      </c>
      <c r="AY127" s="887"/>
      <c r="AZ127" s="887"/>
      <c r="BA127" s="887"/>
      <c r="BB127" s="887"/>
      <c r="BC127" s="887"/>
      <c r="BD127" s="887"/>
      <c r="BE127" s="888"/>
      <c r="BF127" s="1041" t="s">
        <v>111</v>
      </c>
      <c r="BG127" s="1042"/>
      <c r="BH127" s="1042"/>
      <c r="BI127" s="1042"/>
      <c r="BJ127" s="1042"/>
      <c r="BK127" s="1042"/>
      <c r="BL127" s="1051"/>
      <c r="BM127" s="1041">
        <v>14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129574</v>
      </c>
      <c r="AB128" s="1090"/>
      <c r="AC128" s="1090"/>
      <c r="AD128" s="1090"/>
      <c r="AE128" s="1091"/>
      <c r="AF128" s="1092">
        <v>122570</v>
      </c>
      <c r="AG128" s="1090"/>
      <c r="AH128" s="1090"/>
      <c r="AI128" s="1090"/>
      <c r="AJ128" s="1091"/>
      <c r="AK128" s="1092">
        <v>160663</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111</v>
      </c>
      <c r="BG128" s="1067"/>
      <c r="BH128" s="1067"/>
      <c r="BI128" s="1067"/>
      <c r="BJ128" s="1067"/>
      <c r="BK128" s="1067"/>
      <c r="BL128" s="1068"/>
      <c r="BM128" s="1066">
        <v>19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6865339</v>
      </c>
      <c r="AB129" s="959"/>
      <c r="AC129" s="959"/>
      <c r="AD129" s="959"/>
      <c r="AE129" s="960"/>
      <c r="AF129" s="961">
        <v>7096591</v>
      </c>
      <c r="AG129" s="959"/>
      <c r="AH129" s="959"/>
      <c r="AI129" s="959"/>
      <c r="AJ129" s="960"/>
      <c r="AK129" s="961">
        <v>7133077</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8.5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815759</v>
      </c>
      <c r="AB130" s="959"/>
      <c r="AC130" s="959"/>
      <c r="AD130" s="959"/>
      <c r="AE130" s="960"/>
      <c r="AF130" s="961">
        <v>843316</v>
      </c>
      <c r="AG130" s="959"/>
      <c r="AH130" s="959"/>
      <c r="AI130" s="959"/>
      <c r="AJ130" s="960"/>
      <c r="AK130" s="961">
        <v>881561</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t="s">
        <v>463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6049580</v>
      </c>
      <c r="AB131" s="998"/>
      <c r="AC131" s="998"/>
      <c r="AD131" s="998"/>
      <c r="AE131" s="999"/>
      <c r="AF131" s="1000">
        <v>6253275</v>
      </c>
      <c r="AG131" s="998"/>
      <c r="AH131" s="998"/>
      <c r="AI131" s="998"/>
      <c r="AJ131" s="999"/>
      <c r="AK131" s="1000">
        <v>6251516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10.169069589999999</v>
      </c>
      <c r="AB132" s="1104"/>
      <c r="AC132" s="1104"/>
      <c r="AD132" s="1104"/>
      <c r="AE132" s="1105"/>
      <c r="AF132" s="1106">
        <v>8.9260747370000004</v>
      </c>
      <c r="AG132" s="1104"/>
      <c r="AH132" s="1104"/>
      <c r="AI132" s="1104"/>
      <c r="AJ132" s="1105"/>
      <c r="AK132" s="1106">
        <v>6.5801799120000002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9.6999999999999993</v>
      </c>
      <c r="AB133" s="1111"/>
      <c r="AC133" s="1111"/>
      <c r="AD133" s="1111"/>
      <c r="AE133" s="1112"/>
      <c r="AF133" s="1110">
        <v>9.6</v>
      </c>
      <c r="AG133" s="1111"/>
      <c r="AH133" s="1111"/>
      <c r="AI133" s="1111"/>
      <c r="AJ133" s="1112"/>
      <c r="AK133" s="1110">
        <v>8.5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0" zoomScaleNormal="85" zoomScaleSheetLayoutView="55" workbookViewId="0">
      <selection activeCell="K96" sqref="K9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Q3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0" workbookViewId="0">
      <selection activeCell="L34" sqref="L3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19" t="s">
        <v>475</v>
      </c>
      <c r="H9" s="1120"/>
      <c r="I9" s="1120"/>
      <c r="J9" s="1121"/>
      <c r="K9" s="263">
        <v>2130372</v>
      </c>
      <c r="L9" s="264">
        <v>62346</v>
      </c>
      <c r="M9" s="265">
        <v>59313</v>
      </c>
      <c r="N9" s="266">
        <v>5.0999999999999996</v>
      </c>
    </row>
    <row r="10" spans="1:16">
      <c r="A10" s="248"/>
      <c r="B10" s="244"/>
      <c r="C10" s="244"/>
      <c r="D10" s="244"/>
      <c r="E10" s="244"/>
      <c r="F10" s="244"/>
      <c r="G10" s="1119" t="s">
        <v>476</v>
      </c>
      <c r="H10" s="1120"/>
      <c r="I10" s="1120"/>
      <c r="J10" s="1121"/>
      <c r="K10" s="267">
        <v>143515</v>
      </c>
      <c r="L10" s="268">
        <v>4200</v>
      </c>
      <c r="M10" s="269">
        <v>5376</v>
      </c>
      <c r="N10" s="270">
        <v>-21.9</v>
      </c>
    </row>
    <row r="11" spans="1:16" ht="13.5" customHeight="1">
      <c r="A11" s="248"/>
      <c r="B11" s="244"/>
      <c r="C11" s="244"/>
      <c r="D11" s="244"/>
      <c r="E11" s="244"/>
      <c r="F11" s="244"/>
      <c r="G11" s="1119" t="s">
        <v>477</v>
      </c>
      <c r="H11" s="1120"/>
      <c r="I11" s="1120"/>
      <c r="J11" s="1121"/>
      <c r="K11" s="267">
        <v>371552</v>
      </c>
      <c r="L11" s="268">
        <v>10874</v>
      </c>
      <c r="M11" s="269">
        <v>7786</v>
      </c>
      <c r="N11" s="270">
        <v>39.700000000000003</v>
      </c>
    </row>
    <row r="12" spans="1:16" ht="13.5" customHeight="1">
      <c r="A12" s="248"/>
      <c r="B12" s="244"/>
      <c r="C12" s="244"/>
      <c r="D12" s="244"/>
      <c r="E12" s="244"/>
      <c r="F12" s="244"/>
      <c r="G12" s="1119" t="s">
        <v>478</v>
      </c>
      <c r="H12" s="1120"/>
      <c r="I12" s="1120"/>
      <c r="J12" s="1121"/>
      <c r="K12" s="267" t="s">
        <v>479</v>
      </c>
      <c r="L12" s="268" t="s">
        <v>479</v>
      </c>
      <c r="M12" s="269">
        <v>131</v>
      </c>
      <c r="N12" s="270" t="s">
        <v>479</v>
      </c>
    </row>
    <row r="13" spans="1:16" ht="13.5" customHeight="1">
      <c r="A13" s="248"/>
      <c r="B13" s="244"/>
      <c r="C13" s="244"/>
      <c r="D13" s="244"/>
      <c r="E13" s="244"/>
      <c r="F13" s="244"/>
      <c r="G13" s="1119" t="s">
        <v>480</v>
      </c>
      <c r="H13" s="1120"/>
      <c r="I13" s="1120"/>
      <c r="J13" s="1121"/>
      <c r="K13" s="267" t="s">
        <v>479</v>
      </c>
      <c r="L13" s="268" t="s">
        <v>479</v>
      </c>
      <c r="M13" s="269">
        <v>5</v>
      </c>
      <c r="N13" s="270" t="s">
        <v>479</v>
      </c>
    </row>
    <row r="14" spans="1:16" ht="13.5" customHeight="1">
      <c r="A14" s="248"/>
      <c r="B14" s="244"/>
      <c r="C14" s="244"/>
      <c r="D14" s="244"/>
      <c r="E14" s="244"/>
      <c r="F14" s="244"/>
      <c r="G14" s="1119" t="s">
        <v>481</v>
      </c>
      <c r="H14" s="1120"/>
      <c r="I14" s="1120"/>
      <c r="J14" s="1121"/>
      <c r="K14" s="267">
        <v>84436</v>
      </c>
      <c r="L14" s="268">
        <v>2471</v>
      </c>
      <c r="M14" s="269">
        <v>2777</v>
      </c>
      <c r="N14" s="270">
        <v>-11</v>
      </c>
    </row>
    <row r="15" spans="1:16" ht="13.5" customHeight="1">
      <c r="A15" s="248"/>
      <c r="B15" s="244"/>
      <c r="C15" s="244"/>
      <c r="D15" s="244"/>
      <c r="E15" s="244"/>
      <c r="F15" s="244"/>
      <c r="G15" s="1119" t="s">
        <v>482</v>
      </c>
      <c r="H15" s="1120"/>
      <c r="I15" s="1120"/>
      <c r="J15" s="1121"/>
      <c r="K15" s="267">
        <v>55365</v>
      </c>
      <c r="L15" s="268">
        <v>1620</v>
      </c>
      <c r="M15" s="269">
        <v>1317</v>
      </c>
      <c r="N15" s="270">
        <v>23</v>
      </c>
    </row>
    <row r="16" spans="1:16">
      <c r="A16" s="248"/>
      <c r="B16" s="244"/>
      <c r="C16" s="244"/>
      <c r="D16" s="244"/>
      <c r="E16" s="244"/>
      <c r="F16" s="244"/>
      <c r="G16" s="1122" t="s">
        <v>483</v>
      </c>
      <c r="H16" s="1123"/>
      <c r="I16" s="1123"/>
      <c r="J16" s="1124"/>
      <c r="K16" s="268">
        <v>-209195</v>
      </c>
      <c r="L16" s="268">
        <v>-6122</v>
      </c>
      <c r="M16" s="269">
        <v>-6006</v>
      </c>
      <c r="N16" s="270">
        <v>1.9</v>
      </c>
    </row>
    <row r="17" spans="1:16">
      <c r="A17" s="248"/>
      <c r="B17" s="244"/>
      <c r="C17" s="244"/>
      <c r="D17" s="244"/>
      <c r="E17" s="244"/>
      <c r="F17" s="244"/>
      <c r="G17" s="1122" t="s">
        <v>168</v>
      </c>
      <c r="H17" s="1123"/>
      <c r="I17" s="1123"/>
      <c r="J17" s="1124"/>
      <c r="K17" s="268">
        <v>2576045</v>
      </c>
      <c r="L17" s="268">
        <v>75389</v>
      </c>
      <c r="M17" s="269">
        <v>70700</v>
      </c>
      <c r="N17" s="270">
        <v>6.6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4" t="s">
        <v>488</v>
      </c>
      <c r="H21" s="1115"/>
      <c r="I21" s="1115"/>
      <c r="J21" s="1116"/>
      <c r="K21" s="280">
        <v>8.17</v>
      </c>
      <c r="L21" s="281">
        <v>6.73</v>
      </c>
      <c r="M21" s="282">
        <v>1.44</v>
      </c>
      <c r="N21" s="249"/>
      <c r="O21" s="283"/>
      <c r="P21" s="279"/>
    </row>
    <row r="22" spans="1:16" s="284" customFormat="1">
      <c r="A22" s="279"/>
      <c r="B22" s="249"/>
      <c r="C22" s="249"/>
      <c r="D22" s="249"/>
      <c r="E22" s="249"/>
      <c r="F22" s="249"/>
      <c r="G22" s="1114" t="s">
        <v>489</v>
      </c>
      <c r="H22" s="1115"/>
      <c r="I22" s="1115"/>
      <c r="J22" s="1116"/>
      <c r="K22" s="285">
        <v>89.8</v>
      </c>
      <c r="L22" s="286">
        <v>96.8</v>
      </c>
      <c r="M22" s="287">
        <v>-7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30" t="s">
        <v>492</v>
      </c>
      <c r="H32" s="1131"/>
      <c r="I32" s="1131"/>
      <c r="J32" s="1132"/>
      <c r="K32" s="294">
        <v>880434</v>
      </c>
      <c r="L32" s="294">
        <v>25766</v>
      </c>
      <c r="M32" s="295">
        <v>33640</v>
      </c>
      <c r="N32" s="296">
        <v>-23.4</v>
      </c>
    </row>
    <row r="33" spans="1:16" ht="13.5" customHeight="1">
      <c r="A33" s="248"/>
      <c r="B33" s="244"/>
      <c r="C33" s="244"/>
      <c r="D33" s="244"/>
      <c r="E33" s="244"/>
      <c r="F33" s="244"/>
      <c r="G33" s="1130" t="s">
        <v>493</v>
      </c>
      <c r="H33" s="1131"/>
      <c r="I33" s="1131"/>
      <c r="J33" s="1132"/>
      <c r="K33" s="294" t="s">
        <v>479</v>
      </c>
      <c r="L33" s="294" t="s">
        <v>479</v>
      </c>
      <c r="M33" s="295" t="s">
        <v>479</v>
      </c>
      <c r="N33" s="296" t="s">
        <v>479</v>
      </c>
    </row>
    <row r="34" spans="1:16" ht="27" customHeight="1">
      <c r="A34" s="248"/>
      <c r="B34" s="244"/>
      <c r="C34" s="244"/>
      <c r="D34" s="244"/>
      <c r="E34" s="244"/>
      <c r="F34" s="244"/>
      <c r="G34" s="1130" t="s">
        <v>494</v>
      </c>
      <c r="H34" s="1131"/>
      <c r="I34" s="1131"/>
      <c r="J34" s="1132"/>
      <c r="K34" s="294" t="s">
        <v>479</v>
      </c>
      <c r="L34" s="294" t="s">
        <v>479</v>
      </c>
      <c r="M34" s="295">
        <v>3</v>
      </c>
      <c r="N34" s="296" t="s">
        <v>479</v>
      </c>
    </row>
    <row r="35" spans="1:16" ht="27" customHeight="1">
      <c r="A35" s="248"/>
      <c r="B35" s="244"/>
      <c r="C35" s="244"/>
      <c r="D35" s="244"/>
      <c r="E35" s="244"/>
      <c r="F35" s="244"/>
      <c r="G35" s="1130" t="s">
        <v>495</v>
      </c>
      <c r="H35" s="1131"/>
      <c r="I35" s="1131"/>
      <c r="J35" s="1132"/>
      <c r="K35" s="294">
        <v>559794</v>
      </c>
      <c r="L35" s="294">
        <v>16383</v>
      </c>
      <c r="M35" s="295">
        <v>10374</v>
      </c>
      <c r="N35" s="296">
        <v>57.9</v>
      </c>
    </row>
    <row r="36" spans="1:16" ht="27" customHeight="1">
      <c r="A36" s="248"/>
      <c r="B36" s="244"/>
      <c r="C36" s="244"/>
      <c r="D36" s="244"/>
      <c r="E36" s="244"/>
      <c r="F36" s="244"/>
      <c r="G36" s="1130" t="s">
        <v>496</v>
      </c>
      <c r="H36" s="1131"/>
      <c r="I36" s="1131"/>
      <c r="J36" s="1132"/>
      <c r="K36" s="294">
        <v>5519</v>
      </c>
      <c r="L36" s="294">
        <v>162</v>
      </c>
      <c r="M36" s="295">
        <v>2665</v>
      </c>
      <c r="N36" s="296">
        <v>-93.9</v>
      </c>
    </row>
    <row r="37" spans="1:16" ht="13.5" customHeight="1">
      <c r="A37" s="248"/>
      <c r="B37" s="244"/>
      <c r="C37" s="244"/>
      <c r="D37" s="244"/>
      <c r="E37" s="244"/>
      <c r="F37" s="244"/>
      <c r="G37" s="1130" t="s">
        <v>497</v>
      </c>
      <c r="H37" s="1131"/>
      <c r="I37" s="1131"/>
      <c r="J37" s="1132"/>
      <c r="K37" s="294">
        <v>7838</v>
      </c>
      <c r="L37" s="294">
        <v>229</v>
      </c>
      <c r="M37" s="295">
        <v>1343</v>
      </c>
      <c r="N37" s="296">
        <v>-82.9</v>
      </c>
    </row>
    <row r="38" spans="1:16" ht="27" customHeight="1">
      <c r="A38" s="248"/>
      <c r="B38" s="244"/>
      <c r="C38" s="244"/>
      <c r="D38" s="244"/>
      <c r="E38" s="244"/>
      <c r="F38" s="244"/>
      <c r="G38" s="1133" t="s">
        <v>498</v>
      </c>
      <c r="H38" s="1134"/>
      <c r="I38" s="1134"/>
      <c r="J38" s="1135"/>
      <c r="K38" s="297" t="s">
        <v>479</v>
      </c>
      <c r="L38" s="297" t="s">
        <v>479</v>
      </c>
      <c r="M38" s="298">
        <v>2</v>
      </c>
      <c r="N38" s="299" t="s">
        <v>479</v>
      </c>
      <c r="O38" s="293"/>
    </row>
    <row r="39" spans="1:16">
      <c r="A39" s="248"/>
      <c r="B39" s="244"/>
      <c r="C39" s="244"/>
      <c r="D39" s="244"/>
      <c r="E39" s="244"/>
      <c r="F39" s="244"/>
      <c r="G39" s="1133" t="s">
        <v>499</v>
      </c>
      <c r="H39" s="1134"/>
      <c r="I39" s="1134"/>
      <c r="J39" s="1135"/>
      <c r="K39" s="300">
        <v>-160663</v>
      </c>
      <c r="L39" s="300">
        <v>-4702</v>
      </c>
      <c r="M39" s="301">
        <v>-3110</v>
      </c>
      <c r="N39" s="302">
        <v>51.2</v>
      </c>
      <c r="O39" s="293"/>
    </row>
    <row r="40" spans="1:16" ht="27" customHeight="1">
      <c r="A40" s="248"/>
      <c r="B40" s="244"/>
      <c r="C40" s="244"/>
      <c r="D40" s="244"/>
      <c r="E40" s="244"/>
      <c r="F40" s="244"/>
      <c r="G40" s="1130" t="s">
        <v>500</v>
      </c>
      <c r="H40" s="1131"/>
      <c r="I40" s="1131"/>
      <c r="J40" s="1132"/>
      <c r="K40" s="300">
        <v>-881561</v>
      </c>
      <c r="L40" s="300">
        <v>-25799</v>
      </c>
      <c r="M40" s="301">
        <v>-31707</v>
      </c>
      <c r="N40" s="302">
        <v>-18.600000000000001</v>
      </c>
      <c r="O40" s="293"/>
    </row>
    <row r="41" spans="1:16">
      <c r="A41" s="248"/>
      <c r="B41" s="244"/>
      <c r="C41" s="244"/>
      <c r="D41" s="244"/>
      <c r="E41" s="244"/>
      <c r="F41" s="244"/>
      <c r="G41" s="1136" t="s">
        <v>278</v>
      </c>
      <c r="H41" s="1137"/>
      <c r="I41" s="1137"/>
      <c r="J41" s="1138"/>
      <c r="K41" s="294">
        <v>411361</v>
      </c>
      <c r="L41" s="300">
        <v>12039</v>
      </c>
      <c r="M41" s="301">
        <v>13210</v>
      </c>
      <c r="N41" s="302">
        <v>-8.9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5" t="s">
        <v>470</v>
      </c>
      <c r="J49" s="1127" t="s">
        <v>504</v>
      </c>
      <c r="K49" s="1128"/>
      <c r="L49" s="1128"/>
      <c r="M49" s="1128"/>
      <c r="N49" s="1129"/>
    </row>
    <row r="50" spans="1:14">
      <c r="A50" s="248"/>
      <c r="B50" s="244"/>
      <c r="C50" s="244"/>
      <c r="D50" s="244"/>
      <c r="E50" s="244"/>
      <c r="F50" s="244"/>
      <c r="G50" s="312"/>
      <c r="H50" s="313"/>
      <c r="I50" s="1126"/>
      <c r="J50" s="314" t="s">
        <v>505</v>
      </c>
      <c r="K50" s="315" t="s">
        <v>506</v>
      </c>
      <c r="L50" s="316" t="s">
        <v>507</v>
      </c>
      <c r="M50" s="317" t="s">
        <v>508</v>
      </c>
      <c r="N50" s="318" t="s">
        <v>509</v>
      </c>
    </row>
    <row r="51" spans="1:14">
      <c r="A51" s="248"/>
      <c r="B51" s="244"/>
      <c r="C51" s="244"/>
      <c r="D51" s="244"/>
      <c r="E51" s="244"/>
      <c r="F51" s="244"/>
      <c r="G51" s="310" t="s">
        <v>510</v>
      </c>
      <c r="H51" s="311"/>
      <c r="I51" s="319">
        <v>912221</v>
      </c>
      <c r="J51" s="320">
        <v>25907</v>
      </c>
      <c r="K51" s="321">
        <v>-28.4</v>
      </c>
      <c r="L51" s="322">
        <v>49426</v>
      </c>
      <c r="M51" s="323">
        <v>4.5999999999999996</v>
      </c>
      <c r="N51" s="324">
        <v>-33</v>
      </c>
    </row>
    <row r="52" spans="1:14">
      <c r="A52" s="248"/>
      <c r="B52" s="244"/>
      <c r="C52" s="244"/>
      <c r="D52" s="244"/>
      <c r="E52" s="244"/>
      <c r="F52" s="244"/>
      <c r="G52" s="325"/>
      <c r="H52" s="326" t="s">
        <v>511</v>
      </c>
      <c r="I52" s="327">
        <v>663516</v>
      </c>
      <c r="J52" s="328">
        <v>18844</v>
      </c>
      <c r="K52" s="329">
        <v>-34.200000000000003</v>
      </c>
      <c r="L52" s="330">
        <v>26568</v>
      </c>
      <c r="M52" s="331">
        <v>-4.5999999999999996</v>
      </c>
      <c r="N52" s="332">
        <v>-29.6</v>
      </c>
    </row>
    <row r="53" spans="1:14">
      <c r="A53" s="248"/>
      <c r="B53" s="244"/>
      <c r="C53" s="244"/>
      <c r="D53" s="244"/>
      <c r="E53" s="244"/>
      <c r="F53" s="244"/>
      <c r="G53" s="310" t="s">
        <v>512</v>
      </c>
      <c r="H53" s="311"/>
      <c r="I53" s="319">
        <v>2099671</v>
      </c>
      <c r="J53" s="320">
        <v>61590</v>
      </c>
      <c r="K53" s="321">
        <v>137.69999999999999</v>
      </c>
      <c r="L53" s="322">
        <v>42839</v>
      </c>
      <c r="M53" s="323">
        <v>-13.3</v>
      </c>
      <c r="N53" s="324">
        <v>151</v>
      </c>
    </row>
    <row r="54" spans="1:14">
      <c r="A54" s="248"/>
      <c r="B54" s="244"/>
      <c r="C54" s="244"/>
      <c r="D54" s="244"/>
      <c r="E54" s="244"/>
      <c r="F54" s="244"/>
      <c r="G54" s="325"/>
      <c r="H54" s="326" t="s">
        <v>511</v>
      </c>
      <c r="I54" s="327">
        <v>1070504</v>
      </c>
      <c r="J54" s="328">
        <v>31401</v>
      </c>
      <c r="K54" s="329">
        <v>66.599999999999994</v>
      </c>
      <c r="L54" s="330">
        <v>22027</v>
      </c>
      <c r="M54" s="331">
        <v>-17.100000000000001</v>
      </c>
      <c r="N54" s="332">
        <v>83.7</v>
      </c>
    </row>
    <row r="55" spans="1:14">
      <c r="A55" s="248"/>
      <c r="B55" s="244"/>
      <c r="C55" s="244"/>
      <c r="D55" s="244"/>
      <c r="E55" s="244"/>
      <c r="F55" s="244"/>
      <c r="G55" s="310" t="s">
        <v>513</v>
      </c>
      <c r="H55" s="311"/>
      <c r="I55" s="319">
        <v>9127510</v>
      </c>
      <c r="J55" s="320">
        <v>269192</v>
      </c>
      <c r="K55" s="321">
        <v>337.1</v>
      </c>
      <c r="L55" s="322">
        <v>46819</v>
      </c>
      <c r="M55" s="323">
        <v>9.3000000000000007</v>
      </c>
      <c r="N55" s="324">
        <v>327.8</v>
      </c>
    </row>
    <row r="56" spans="1:14">
      <c r="A56" s="248"/>
      <c r="B56" s="244"/>
      <c r="C56" s="244"/>
      <c r="D56" s="244"/>
      <c r="E56" s="244"/>
      <c r="F56" s="244"/>
      <c r="G56" s="325"/>
      <c r="H56" s="326" t="s">
        <v>511</v>
      </c>
      <c r="I56" s="327">
        <v>766577</v>
      </c>
      <c r="J56" s="328">
        <v>22608</v>
      </c>
      <c r="K56" s="329">
        <v>-28</v>
      </c>
      <c r="L56" s="330">
        <v>24121</v>
      </c>
      <c r="M56" s="331">
        <v>9.5</v>
      </c>
      <c r="N56" s="332">
        <v>-37.5</v>
      </c>
    </row>
    <row r="57" spans="1:14">
      <c r="A57" s="248"/>
      <c r="B57" s="244"/>
      <c r="C57" s="244"/>
      <c r="D57" s="244"/>
      <c r="E57" s="244"/>
      <c r="F57" s="244"/>
      <c r="G57" s="310" t="s">
        <v>514</v>
      </c>
      <c r="H57" s="311"/>
      <c r="I57" s="319">
        <v>15783012</v>
      </c>
      <c r="J57" s="320">
        <v>464999</v>
      </c>
      <c r="K57" s="321">
        <v>72.7</v>
      </c>
      <c r="L57" s="322">
        <v>53270</v>
      </c>
      <c r="M57" s="323">
        <v>13.8</v>
      </c>
      <c r="N57" s="324">
        <v>58.9</v>
      </c>
    </row>
    <row r="58" spans="1:14">
      <c r="A58" s="248"/>
      <c r="B58" s="244"/>
      <c r="C58" s="244"/>
      <c r="D58" s="244"/>
      <c r="E58" s="244"/>
      <c r="F58" s="244"/>
      <c r="G58" s="325"/>
      <c r="H58" s="326" t="s">
        <v>511</v>
      </c>
      <c r="I58" s="327">
        <v>1508053</v>
      </c>
      <c r="J58" s="328">
        <v>44430</v>
      </c>
      <c r="K58" s="329">
        <v>96.5</v>
      </c>
      <c r="L58" s="330">
        <v>24316</v>
      </c>
      <c r="M58" s="331">
        <v>0.8</v>
      </c>
      <c r="N58" s="332">
        <v>95.7</v>
      </c>
    </row>
    <row r="59" spans="1:14">
      <c r="A59" s="248"/>
      <c r="B59" s="244"/>
      <c r="C59" s="244"/>
      <c r="D59" s="244"/>
      <c r="E59" s="244"/>
      <c r="F59" s="244"/>
      <c r="G59" s="310" t="s">
        <v>515</v>
      </c>
      <c r="H59" s="311"/>
      <c r="I59" s="319">
        <v>14329124</v>
      </c>
      <c r="J59" s="320">
        <v>419348</v>
      </c>
      <c r="K59" s="321">
        <v>-9.8000000000000007</v>
      </c>
      <c r="L59" s="322">
        <v>53292</v>
      </c>
      <c r="M59" s="323">
        <v>0</v>
      </c>
      <c r="N59" s="324">
        <v>-9.8000000000000007</v>
      </c>
    </row>
    <row r="60" spans="1:14">
      <c r="A60" s="248"/>
      <c r="B60" s="244"/>
      <c r="C60" s="244"/>
      <c r="D60" s="244"/>
      <c r="E60" s="244"/>
      <c r="F60" s="244"/>
      <c r="G60" s="325"/>
      <c r="H60" s="326" t="s">
        <v>511</v>
      </c>
      <c r="I60" s="333">
        <v>1565405</v>
      </c>
      <c r="J60" s="328">
        <v>45812</v>
      </c>
      <c r="K60" s="329">
        <v>3.1</v>
      </c>
      <c r="L60" s="330">
        <v>28900</v>
      </c>
      <c r="M60" s="331">
        <v>18.899999999999999</v>
      </c>
      <c r="N60" s="332">
        <v>-15.8</v>
      </c>
    </row>
    <row r="61" spans="1:14">
      <c r="A61" s="248"/>
      <c r="B61" s="244"/>
      <c r="C61" s="244"/>
      <c r="D61" s="244"/>
      <c r="E61" s="244"/>
      <c r="F61" s="244"/>
      <c r="G61" s="310" t="s">
        <v>516</v>
      </c>
      <c r="H61" s="334"/>
      <c r="I61" s="335">
        <v>8450308</v>
      </c>
      <c r="J61" s="336">
        <v>248207</v>
      </c>
      <c r="K61" s="337">
        <v>101.9</v>
      </c>
      <c r="L61" s="338">
        <v>49129</v>
      </c>
      <c r="M61" s="339">
        <v>2.9</v>
      </c>
      <c r="N61" s="324">
        <v>99</v>
      </c>
    </row>
    <row r="62" spans="1:14">
      <c r="A62" s="248"/>
      <c r="B62" s="244"/>
      <c r="C62" s="244"/>
      <c r="D62" s="244"/>
      <c r="E62" s="244"/>
      <c r="F62" s="244"/>
      <c r="G62" s="325"/>
      <c r="H62" s="326" t="s">
        <v>511</v>
      </c>
      <c r="I62" s="327">
        <v>1114811</v>
      </c>
      <c r="J62" s="328">
        <v>32619</v>
      </c>
      <c r="K62" s="329">
        <v>20.8</v>
      </c>
      <c r="L62" s="330">
        <v>25186</v>
      </c>
      <c r="M62" s="331">
        <v>1.5</v>
      </c>
      <c r="N62" s="332">
        <v>19.3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19.260000000000002</v>
      </c>
      <c r="G47" s="12">
        <v>33.86</v>
      </c>
      <c r="H47" s="12">
        <v>70.75</v>
      </c>
      <c r="I47" s="12">
        <v>66.14</v>
      </c>
      <c r="J47" s="13">
        <v>65.33</v>
      </c>
    </row>
    <row r="48" spans="2:10" ht="57.75" customHeight="1">
      <c r="B48" s="14"/>
      <c r="C48" s="1141" t="s">
        <v>4</v>
      </c>
      <c r="D48" s="1141"/>
      <c r="E48" s="1142"/>
      <c r="F48" s="15">
        <v>3.87</v>
      </c>
      <c r="G48" s="16">
        <v>15.23</v>
      </c>
      <c r="H48" s="16">
        <v>6.45</v>
      </c>
      <c r="I48" s="16">
        <v>18.559999999999999</v>
      </c>
      <c r="J48" s="17">
        <v>12.76</v>
      </c>
    </row>
    <row r="49" spans="2:10" ht="57.75" customHeight="1" thickBot="1">
      <c r="B49" s="18"/>
      <c r="C49" s="1143" t="s">
        <v>5</v>
      </c>
      <c r="D49" s="1143"/>
      <c r="E49" s="1144"/>
      <c r="F49" s="19">
        <v>0.08</v>
      </c>
      <c r="G49" s="20">
        <v>22.73</v>
      </c>
      <c r="H49" s="20">
        <v>9.4700000000000006</v>
      </c>
      <c r="I49" s="20">
        <v>4.7300000000000004</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7"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524</v>
      </c>
      <c r="D34" s="1151"/>
      <c r="E34" s="1152"/>
      <c r="F34" s="32">
        <v>3.69</v>
      </c>
      <c r="G34" s="33">
        <v>15.01</v>
      </c>
      <c r="H34" s="33">
        <v>6.28</v>
      </c>
      <c r="I34" s="33">
        <v>18.43</v>
      </c>
      <c r="J34" s="34">
        <v>12.75</v>
      </c>
      <c r="K34" s="22"/>
      <c r="L34" s="22"/>
      <c r="M34" s="22"/>
      <c r="N34" s="22"/>
      <c r="O34" s="22"/>
      <c r="P34" s="22"/>
    </row>
    <row r="35" spans="1:16" ht="39" customHeight="1">
      <c r="A35" s="22"/>
      <c r="B35" s="35"/>
      <c r="C35" s="1145" t="s">
        <v>525</v>
      </c>
      <c r="D35" s="1146"/>
      <c r="E35" s="1147"/>
      <c r="F35" s="36">
        <v>7.61</v>
      </c>
      <c r="G35" s="37">
        <v>6.04</v>
      </c>
      <c r="H35" s="37">
        <v>7.06</v>
      </c>
      <c r="I35" s="37">
        <v>8.69</v>
      </c>
      <c r="J35" s="38">
        <v>10.35</v>
      </c>
      <c r="K35" s="22"/>
      <c r="L35" s="22"/>
      <c r="M35" s="22"/>
      <c r="N35" s="22"/>
      <c r="O35" s="22"/>
      <c r="P35" s="22"/>
    </row>
    <row r="36" spans="1:16" ht="39" customHeight="1">
      <c r="A36" s="22"/>
      <c r="B36" s="35"/>
      <c r="C36" s="1145" t="s">
        <v>526</v>
      </c>
      <c r="D36" s="1146"/>
      <c r="E36" s="1147"/>
      <c r="F36" s="36">
        <v>3.78</v>
      </c>
      <c r="G36" s="37">
        <v>6.05</v>
      </c>
      <c r="H36" s="37">
        <v>5.54</v>
      </c>
      <c r="I36" s="37">
        <v>5.29</v>
      </c>
      <c r="J36" s="38">
        <v>3.8</v>
      </c>
      <c r="K36" s="22"/>
      <c r="L36" s="22"/>
      <c r="M36" s="22"/>
      <c r="N36" s="22"/>
      <c r="O36" s="22"/>
      <c r="P36" s="22"/>
    </row>
    <row r="37" spans="1:16" ht="39" customHeight="1">
      <c r="A37" s="22"/>
      <c r="B37" s="35"/>
      <c r="C37" s="1145" t="s">
        <v>527</v>
      </c>
      <c r="D37" s="1146"/>
      <c r="E37" s="1147"/>
      <c r="F37" s="36">
        <v>0.28000000000000003</v>
      </c>
      <c r="G37" s="37">
        <v>0.8</v>
      </c>
      <c r="H37" s="37">
        <v>0.92</v>
      </c>
      <c r="I37" s="37">
        <v>0.6</v>
      </c>
      <c r="J37" s="38">
        <v>0.52</v>
      </c>
      <c r="K37" s="22"/>
      <c r="L37" s="22"/>
      <c r="M37" s="22"/>
      <c r="N37" s="22"/>
      <c r="O37" s="22"/>
      <c r="P37" s="22"/>
    </row>
    <row r="38" spans="1:16" ht="39" customHeight="1">
      <c r="A38" s="22"/>
      <c r="B38" s="35"/>
      <c r="C38" s="1145" t="s">
        <v>528</v>
      </c>
      <c r="D38" s="1146"/>
      <c r="E38" s="1147"/>
      <c r="F38" s="36">
        <v>0.11</v>
      </c>
      <c r="G38" s="37">
        <v>1.21</v>
      </c>
      <c r="H38" s="37">
        <v>0.25</v>
      </c>
      <c r="I38" s="37">
        <v>0.53</v>
      </c>
      <c r="J38" s="38">
        <v>0.38</v>
      </c>
      <c r="K38" s="22"/>
      <c r="L38" s="22"/>
      <c r="M38" s="22"/>
      <c r="N38" s="22"/>
      <c r="O38" s="22"/>
      <c r="P38" s="22"/>
    </row>
    <row r="39" spans="1:16" ht="39" customHeight="1">
      <c r="A39" s="22"/>
      <c r="B39" s="35"/>
      <c r="C39" s="1145" t="s">
        <v>529</v>
      </c>
      <c r="D39" s="1146"/>
      <c r="E39" s="1147"/>
      <c r="F39" s="36">
        <v>0.01</v>
      </c>
      <c r="G39" s="37">
        <v>0.08</v>
      </c>
      <c r="H39" s="37">
        <v>0.02</v>
      </c>
      <c r="I39" s="37">
        <v>0.02</v>
      </c>
      <c r="J39" s="38">
        <v>0.13</v>
      </c>
      <c r="K39" s="22"/>
      <c r="L39" s="22"/>
      <c r="M39" s="22"/>
      <c r="N39" s="22"/>
      <c r="O39" s="22"/>
      <c r="P39" s="22"/>
    </row>
    <row r="40" spans="1:16" ht="39" customHeight="1">
      <c r="A40" s="22"/>
      <c r="B40" s="35"/>
      <c r="C40" s="1145" t="s">
        <v>530</v>
      </c>
      <c r="D40" s="1146"/>
      <c r="E40" s="1147"/>
      <c r="F40" s="36">
        <v>0</v>
      </c>
      <c r="G40" s="37">
        <v>1.34</v>
      </c>
      <c r="H40" s="37">
        <v>0.03</v>
      </c>
      <c r="I40" s="37">
        <v>0</v>
      </c>
      <c r="J40" s="38">
        <v>0.04</v>
      </c>
      <c r="K40" s="22"/>
      <c r="L40" s="22"/>
      <c r="M40" s="22"/>
      <c r="N40" s="22"/>
      <c r="O40" s="22"/>
      <c r="P40" s="22"/>
    </row>
    <row r="41" spans="1:16" ht="39" customHeight="1">
      <c r="A41" s="22"/>
      <c r="B41" s="35"/>
      <c r="C41" s="1145" t="s">
        <v>531</v>
      </c>
      <c r="D41" s="1146"/>
      <c r="E41" s="1147"/>
      <c r="F41" s="36">
        <v>0</v>
      </c>
      <c r="G41" s="37">
        <v>0</v>
      </c>
      <c r="H41" s="37">
        <v>0</v>
      </c>
      <c r="I41" s="37">
        <v>0</v>
      </c>
      <c r="J41" s="38">
        <v>0</v>
      </c>
      <c r="K41" s="22"/>
      <c r="L41" s="22"/>
      <c r="M41" s="22"/>
      <c r="N41" s="22"/>
      <c r="O41" s="22"/>
      <c r="P41" s="22"/>
    </row>
    <row r="42" spans="1:16" ht="39" customHeight="1">
      <c r="A42" s="22"/>
      <c r="B42" s="39"/>
      <c r="C42" s="1145" t="s">
        <v>532</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533</v>
      </c>
      <c r="D43" s="1149"/>
      <c r="E43" s="1150"/>
      <c r="F43" s="41">
        <v>0.17</v>
      </c>
      <c r="G43" s="42">
        <v>0.21</v>
      </c>
      <c r="H43" s="42">
        <v>0.16</v>
      </c>
      <c r="I43" s="42">
        <v>0.12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S55" sqref="S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934</v>
      </c>
      <c r="L45" s="60">
        <v>928</v>
      </c>
      <c r="M45" s="60">
        <v>924</v>
      </c>
      <c r="N45" s="60">
        <v>895</v>
      </c>
      <c r="O45" s="61">
        <v>880</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568</v>
      </c>
      <c r="L48" s="64">
        <v>574</v>
      </c>
      <c r="M48" s="64">
        <v>596</v>
      </c>
      <c r="N48" s="64">
        <v>615</v>
      </c>
      <c r="O48" s="65">
        <v>560</v>
      </c>
      <c r="P48" s="48"/>
      <c r="Q48" s="48"/>
      <c r="R48" s="48"/>
      <c r="S48" s="48"/>
      <c r="T48" s="48"/>
      <c r="U48" s="48"/>
    </row>
    <row r="49" spans="1:21" ht="30.75" customHeight="1">
      <c r="A49" s="48"/>
      <c r="B49" s="1163"/>
      <c r="C49" s="1164"/>
      <c r="D49" s="62"/>
      <c r="E49" s="1155" t="s">
        <v>16</v>
      </c>
      <c r="F49" s="1155"/>
      <c r="G49" s="1155"/>
      <c r="H49" s="1155"/>
      <c r="I49" s="1155"/>
      <c r="J49" s="1156"/>
      <c r="K49" s="63">
        <v>38</v>
      </c>
      <c r="L49" s="64">
        <v>36</v>
      </c>
      <c r="M49" s="64">
        <v>32</v>
      </c>
      <c r="N49" s="64">
        <v>6</v>
      </c>
      <c r="O49" s="65">
        <v>6</v>
      </c>
      <c r="P49" s="48"/>
      <c r="Q49" s="48"/>
      <c r="R49" s="48"/>
      <c r="S49" s="48"/>
      <c r="T49" s="48"/>
      <c r="U49" s="48"/>
    </row>
    <row r="50" spans="1:21" ht="30.75" customHeight="1">
      <c r="A50" s="48"/>
      <c r="B50" s="1163"/>
      <c r="C50" s="1164"/>
      <c r="D50" s="62"/>
      <c r="E50" s="1155" t="s">
        <v>17</v>
      </c>
      <c r="F50" s="1155"/>
      <c r="G50" s="1155"/>
      <c r="H50" s="1155"/>
      <c r="I50" s="1155"/>
      <c r="J50" s="1156"/>
      <c r="K50" s="63">
        <v>8</v>
      </c>
      <c r="L50" s="64">
        <v>8</v>
      </c>
      <c r="M50" s="64">
        <v>8</v>
      </c>
      <c r="N50" s="64">
        <v>8</v>
      </c>
      <c r="O50" s="65">
        <v>8</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980</v>
      </c>
      <c r="L52" s="64">
        <v>931</v>
      </c>
      <c r="M52" s="64">
        <v>947</v>
      </c>
      <c r="N52" s="64">
        <v>966</v>
      </c>
      <c r="O52" s="65">
        <v>1043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568</v>
      </c>
      <c r="L53" s="69">
        <v>615</v>
      </c>
      <c r="M53" s="69">
        <v>613</v>
      </c>
      <c r="N53" s="69">
        <v>558</v>
      </c>
      <c r="O53" s="70">
        <v>411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2016-04-21T00:59:08Z</cp:lastPrinted>
  <dcterms:created xsi:type="dcterms:W3CDTF">2016-02-15T00:38:22Z</dcterms:created>
  <dcterms:modified xsi:type="dcterms:W3CDTF">2016-04-21T00:59:11Z</dcterms:modified>
  <cp:category/>
</cp:coreProperties>
</file>