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activeTab="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45621" concurrentManualCount="2"/>
</workbook>
</file>

<file path=xl/calcChain.xml><?xml version="1.0" encoding="utf-8"?>
<calcChain xmlns="http://schemas.openxmlformats.org/spreadsheetml/2006/main">
  <c r="BG36" i="9" l="1"/>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AM36" i="9"/>
  <c r="CO35" i="9"/>
  <c r="BW35" i="9"/>
  <c r="AM35" i="9"/>
  <c r="CO34" i="9"/>
  <c r="BW34" i="9"/>
  <c r="C34" i="9"/>
  <c r="C35" i="9" l="1"/>
  <c r="C36" i="9" s="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E36" i="9" s="1"/>
</calcChain>
</file>

<file path=xl/sharedStrings.xml><?xml version="1.0" encoding="utf-8"?>
<sst xmlns="http://schemas.openxmlformats.org/spreadsheetml/2006/main" count="1011" uniqueCount="553">
  <si>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</si>
  <si>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</si>
  <si>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</si>
  <si>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</si>
  <si>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</si>
  <si>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</si>
  <si>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</si>
  <si>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</si>
  <si>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</si>
  <si>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</si>
  <si>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</si>
  <si>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</si>
  <si>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</si>
  <si>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</si>
  <si>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</si>
  <si>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</si>
  <si>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</si>
  <si>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</si>
  <si>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</si>
  <si>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</si>
  <si>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</si>
  <si>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</si>
  <si>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</si>
  <si>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</si>
  <si>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</si>
  <si>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</si>
  <si>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</si>
  <si>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</si>
  <si>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</si>
  <si>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</si>
  <si>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</si>
  <si>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</si>
  <si>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</si>
  <si>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</si>
  <si>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</si>
  <si>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</si>
  <si>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</si>
  <si>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</si>
  <si>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</si>
  <si>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</si>
  <si>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</si>
  <si>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</si>
  <si>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</si>
  <si>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</si>
  <si>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</si>
  <si>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</si>
  <si>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</si>
  <si>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</si>
  <si>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</si>
  <si>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</si>
  <si>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</si>
  <si>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</si>
  <si>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</si>
  <si>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</si>
  <si>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</si>
  <si>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</si>
  <si>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</si>
  <si>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</si>
  <si>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</si>
  <si>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</si>
  <si>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</si>
  <si>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</si>
  <si>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</si>
  <si>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</si>
  <si>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</si>
  <si>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</si>
  <si>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</si>
  <si>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</si>
  <si>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</si>
  <si>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Ⅴ－１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</si>
  <si>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</si>
  <si>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</si>
  <si>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</si>
  <si>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</si>
  <si>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</si>
  <si>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</si>
  <si>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</si>
  <si>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</si>
  <si>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</si>
  <si>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</si>
  <si>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</si>
  <si>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</si>
  <si>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亘理町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</si>
  <si>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</si>
  <si>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</si>
  <si>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</si>
  <si>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</si>
  <si>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</si>
  <si>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</si>
  <si>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</si>
  <si>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</si>
  <si>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</si>
  <si>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</si>
  <si>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</si>
  <si>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</si>
  <si>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</si>
  <si>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</si>
  <si>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</si>
  <si>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</si>
  <si>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</si>
  <si>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</si>
  <si>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</si>
  <si>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</si>
  <si>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</si>
  <si>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</si>
  <si>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</si>
  <si>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</si>
  <si>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</si>
  <si>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</si>
  <si>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</si>
  <si>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</si>
  <si>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</si>
  <si>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</si>
  <si>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</si>
  <si>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</si>
  <si>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</si>
  <si>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</si>
  <si>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</si>
  <si>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</si>
  <si>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</si>
  <si>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</si>
  <si>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</si>
  <si>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</si>
  <si>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</si>
  <si>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</si>
  <si>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</si>
  <si>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</si>
  <si>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</si>
  <si>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</si>
  <si>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</si>
  <si>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</si>
  <si>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</si>
  <si>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</si>
  <si>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</si>
  <si>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</si>
  <si>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</si>
  <si>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</si>
  <si>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</si>
  <si>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</si>
  <si>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</si>
  <si>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</si>
  <si>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</si>
  <si>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</si>
  <si>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</si>
  <si>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</si>
  <si>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</si>
  <si>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</si>
  <si>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</si>
  <si>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</si>
  <si>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</si>
  <si>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</si>
  <si>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</si>
  <si>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</si>
  <si>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</si>
  <si>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</si>
  <si>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</si>
  <si>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</si>
  <si>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</si>
  <si>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</si>
  <si>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</si>
  <si>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</si>
  <si>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</si>
  <si>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</si>
  <si>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</si>
  <si>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</si>
  <si>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</si>
  <si>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</si>
  <si>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</si>
  <si>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</si>
  <si>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</si>
  <si>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</si>
  <si>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</si>
  <si>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</si>
  <si>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</si>
  <si>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</si>
  <si>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</si>
  <si>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</si>
  <si>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</si>
  <si>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</si>
  <si>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</si>
  <si>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</si>
  <si>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</si>
  <si>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</si>
  <si>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</si>
  <si>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</si>
  <si>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</si>
  <si>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</si>
  <si>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</si>
  <si>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</si>
  <si>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</si>
  <si>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</si>
  <si>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</si>
  <si>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宮城県亘理町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</si>
  <si>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</si>
  <si>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</si>
  <si>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</si>
  <si>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</si>
  <si>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</si>
  <si>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</si>
  <si>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</si>
  <si>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</si>
  <si>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</si>
  <si>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</si>
  <si>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</si>
  <si>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</si>
  <si>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</si>
  <si>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</si>
  <si>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</si>
  <si>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</si>
  <si>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</si>
  <si>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</si>
  <si>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</si>
  <si>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</si>
  <si>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</si>
  <si>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</si>
  <si>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</si>
  <si>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</si>
  <si>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</si>
  <si>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</si>
  <si>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</si>
  <si>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</si>
  <si>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</si>
  <si>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</si>
  <si>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</si>
  <si>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</si>
  <si>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</si>
  <si>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</si>
  <si>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</si>
  <si>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</si>
  <si>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</si>
  <si>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</si>
  <si>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</si>
  <si>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</si>
  <si>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</si>
  <si>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</si>
  <si>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</si>
  <si>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</si>
  <si>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</si>
  <si>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</si>
  <si>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</si>
  <si>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</si>
  <si>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</si>
  <si>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</si>
  <si>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</si>
  <si>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</si>
  <si>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</si>
  <si>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</si>
  <si>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</si>
  <si>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</si>
  <si>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</si>
  <si>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</si>
  <si>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</si>
  <si>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</si>
  <si>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</si>
  <si>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</si>
  <si>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</si>
  <si>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</si>
  <si>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</si>
  <si>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</si>
  <si>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</si>
  <si>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</si>
  <si>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</si>
  <si>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</si>
  <si>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</si>
  <si>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</si>
  <si>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</si>
  <si>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</si>
  <si>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</si>
  <si>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</si>
  <si>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</si>
  <si>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</si>
  <si>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</si>
  <si>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</si>
  <si>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</si>
  <si>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</si>
  <si>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</si>
  <si>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</si>
  <si>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</si>
  <si>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</si>
  <si>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</si>
  <si>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</si>
  <si>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</si>
  <si>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</si>
  <si>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</si>
  <si>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</si>
  <si>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</si>
  <si>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</si>
  <si>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</si>
  <si>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</si>
  <si>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</si>
  <si>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</si>
  <si>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</si>
  <si>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</si>
  <si>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</si>
  <si>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</si>
  <si>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</si>
  <si>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</si>
  <si>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</si>
  <si>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</si>
  <si>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</si>
  <si>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</si>
  <si>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</si>
  <si>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</si>
  <si>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</si>
  <si>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</si>
  <si>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</si>
  <si>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</si>
  <si>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</si>
  <si>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</si>
  <si>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</si>
  <si>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</si>
  <si>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</si>
  <si>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</si>
  <si>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</si>
  <si>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観光施設</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</si>
  <si>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</si>
  <si>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</si>
  <si>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</si>
  <si>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</si>
  <si>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</si>
  <si>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</si>
  <si>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</si>
  <si>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</si>
  <si>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</si>
  <si>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</si>
  <si>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</si>
  <si>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</si>
  <si>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</si>
  <si>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</si>
  <si>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</si>
  <si>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</si>
  <si>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</si>
  <si>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</si>
  <si>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</si>
  <si>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</si>
  <si>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</si>
  <si>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</si>
  <si>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</si>
  <si>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</si>
  <si>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</si>
  <si>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宮城県亘理町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</si>
  <si>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</si>
  <si>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</si>
  <si>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</si>
  <si>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</si>
  <si>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</si>
  <si>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</si>
  <si>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</si>
  <si>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</si>
  <si>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</si>
  <si>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</si>
  <si>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</si>
  <si>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</si>
  <si>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</si>
  <si>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</si>
  <si>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</si>
  <si>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</si>
  <si>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</si>
  <si>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</si>
  <si>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</si>
  <si>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</si>
  <si>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</si>
  <si>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奨学資金貸付特別会計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</si>
  <si>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</si>
  <si>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</si>
  <si>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</si>
  <si>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</si>
  <si>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</si>
  <si>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</si>
  <si>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</si>
  <si>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</si>
  <si>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</si>
  <si>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</si>
  <si>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</si>
  <si>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</si>
  <si>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</si>
  <si>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</si>
  <si>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</si>
  <si>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介護認定審査会特別会計</t>
    <phoneticPr fontId="5"/>
  </si>
  <si>
    <t>-</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</si>
  <si>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</si>
  <si>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</si>
  <si>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</si>
  <si>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</si>
  <si>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</si>
  <si>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わたり温泉鳥の海特別会計</t>
    <phoneticPr fontId="5"/>
  </si>
  <si>
    <t>工業用地等造成事業特別会計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</si>
  <si>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</si>
  <si>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</si>
  <si>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</si>
  <si>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</si>
  <si>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</si>
  <si>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</si>
  <si>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</si>
  <si>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</si>
  <si>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</si>
  <si>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</si>
  <si>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</si>
  <si>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</si>
  <si>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</si>
  <si>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</si>
  <si>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</si>
  <si>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</si>
  <si>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</si>
  <si>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</si>
  <si>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</si>
  <si>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</si>
  <si>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</si>
  <si>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</si>
  <si>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</si>
  <si>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</si>
  <si>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</si>
  <si>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</si>
  <si>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</si>
  <si>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</si>
  <si>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</si>
  <si>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</si>
  <si>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</si>
  <si>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</si>
  <si>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</si>
  <si>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</si>
  <si>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</si>
  <si>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</si>
  <si>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</si>
  <si>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</si>
  <si>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</si>
  <si>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</si>
  <si>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</si>
  <si>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</si>
  <si>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</si>
  <si>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</si>
  <si>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</si>
  <si>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</si>
  <si>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</si>
  <si>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</si>
  <si>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</si>
  <si>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</si>
  <si>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</si>
  <si>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</si>
  <si>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</si>
  <si>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</si>
  <si>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</si>
  <si>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</si>
  <si>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わたり温泉鳥の海特別会計</t>
    <phoneticPr fontId="5"/>
  </si>
  <si>
    <t>将来負担比率（(Ｅ)－(Ｆ)）／（(Ｃ)－(Ｄ)）×１００</t>
    <rPh sb="0" eb="2">
      <t>ショウライ</t>
    </rPh>
    <rPh sb="2" eb="4">
      <t>フタン</t>
    </rPh>
    <rPh sb="4" eb="6">
      <t>ヒリツ</t>
    </rPh>
    <phoneticPr fontId="5"/>
  </si>
  <si>
    <t>介護認定審査会特別会計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</si>
  <si>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</si>
  <si>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</si>
  <si>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</si>
  <si>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</si>
  <si>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</si>
  <si>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</si>
  <si>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</si>
  <si>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</si>
  <si>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</si>
  <si>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</si>
  <si>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</si>
  <si>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</si>
  <si>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</si>
  <si>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</si>
  <si>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</si>
  <si>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</si>
  <si>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</si>
  <si>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</si>
  <si>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</si>
  <si>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</si>
  <si>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</si>
  <si>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</si>
  <si>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</si>
  <si>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</si>
  <si>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</si>
  <si>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</si>
  <si>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</si>
  <si>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</si>
  <si>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</si>
  <si>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</si>
  <si>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</si>
  <si>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</si>
  <si>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</si>
  <si>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</si>
  <si>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</si>
  <si>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</si>
  <si>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</si>
  <si>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</si>
  <si>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</si>
  <si>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</si>
  <si>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</si>
  <si>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</si>
  <si>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</si>
  <si>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</si>
  <si>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</si>
  <si>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</si>
  <si>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</si>
  <si>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</si>
  <si>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</si>
  <si>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</si>
  <si>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</si>
  <si>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</si>
  <si>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</si>
  <si>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</si>
  <si>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</si>
  <si>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</si>
  <si>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</si>
  <si>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</si>
  <si>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</si>
  <si>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</si>
  <si>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</si>
  <si>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</si>
  <si>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</si>
  <si>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</si>
  <si>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</si>
  <si>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</si>
  <si>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</si>
  <si>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</si>
  <si>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</si>
  <si>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</si>
  <si>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</si>
  <si>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</si>
  <si>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</si>
  <si>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</si>
  <si>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</si>
  <si>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</si>
  <si>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</si>
  <si>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</si>
  <si>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</si>
  <si>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</si>
  <si>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</si>
  <si>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</si>
  <si>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</si>
  <si>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23.67</t>
  </si>
  <si>
    <t>▲ 6.80</t>
  </si>
  <si>
    <t>一般会計</t>
  </si>
  <si>
    <t>水道事業会計</t>
  </si>
  <si>
    <t>工業用地等造成事業特別会計</t>
  </si>
  <si>
    <t>国民健康保険特別会計</t>
  </si>
  <si>
    <t>公共下水道事業特別会計</t>
  </si>
  <si>
    <t>介護保険特別会計</t>
  </si>
  <si>
    <t>後期高齢者医療特別会計</t>
  </si>
  <si>
    <t>わたり温泉鳥の海特別会計</t>
  </si>
  <si>
    <t>その他会計（赤字）</t>
  </si>
  <si>
    <t>その他会計（黒字）</t>
  </si>
  <si>
    <t>-</t>
    <phoneticPr fontId="2"/>
  </si>
  <si>
    <t>-</t>
    <phoneticPr fontId="5"/>
  </si>
  <si>
    <t>-</t>
    <phoneticPr fontId="2"/>
  </si>
  <si>
    <t>-</t>
    <phoneticPr fontId="2"/>
  </si>
  <si>
    <t>-</t>
    <phoneticPr fontId="2"/>
  </si>
  <si>
    <t>亘理名取共立衛生処理組合</t>
    <rPh sb="0" eb="2">
      <t>ワタリ</t>
    </rPh>
    <rPh sb="2" eb="4">
      <t>ナトリ</t>
    </rPh>
    <rPh sb="4" eb="6">
      <t>キョウリツ</t>
    </rPh>
    <rPh sb="6" eb="8">
      <t>エイセイ</t>
    </rPh>
    <rPh sb="8" eb="10">
      <t>ショリ</t>
    </rPh>
    <rPh sb="10" eb="12">
      <t>クミアイ</t>
    </rPh>
    <phoneticPr fontId="2"/>
  </si>
  <si>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</si>
  <si>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2"/>
  </si>
  <si>
    <t>亘理地区行政事務組合</t>
    <rPh sb="0" eb="2">
      <t>ワタリ</t>
    </rPh>
    <rPh sb="2" eb="4">
      <t>チク</t>
    </rPh>
    <rPh sb="4" eb="6">
      <t>ギョウセイ</t>
    </rPh>
    <rPh sb="6" eb="8">
      <t>ジム</t>
    </rPh>
    <rPh sb="8" eb="10">
      <t>クミアイ</t>
    </rPh>
    <phoneticPr fontId="2"/>
  </si>
  <si>
    <t>宮城県市町村自治振興センター</t>
    <rPh sb="0" eb="3">
      <t>ミヤギケン</t>
    </rPh>
    <rPh sb="3" eb="6">
      <t>シチョウソン</t>
    </rPh>
    <rPh sb="6" eb="8">
      <t>ジチ</t>
    </rPh>
    <rPh sb="8" eb="10">
      <t>シンコウ</t>
    </rPh>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</si>
  <si>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2"/>
  </si>
  <si>
    <t>宮城県後期高齢者医療事業会計</t>
    <rPh sb="0" eb="3">
      <t>ミヤギケン</t>
    </rPh>
    <rPh sb="3" eb="5">
      <t>コウキ</t>
    </rPh>
    <rPh sb="5" eb="8">
      <t>コウレイシャ</t>
    </rPh>
    <rPh sb="8" eb="10">
      <t>イリョウ</t>
    </rPh>
    <rPh sb="10" eb="12">
      <t>ジギョウ</t>
    </rPh>
    <rPh sb="12" eb="14">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</si>
</sst>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42839</c:v>
                </c:pt>
                <c:pt idx="1">
                  <c:v>46819</c:v>
                </c:pt>
                <c:pt idx="2">
                  <c:v>53270</c:v>
                </c:pt>
                <c:pt idx="3">
                  <c:v>53292</c:v>
                </c:pt>
                <c:pt idx="4">
                  <c:v>56894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61590</c:v>
                </c:pt>
                <c:pt idx="1">
                  <c:v>269192</c:v>
                </c:pt>
                <c:pt idx="2">
                  <c:v>464999</c:v>
                </c:pt>
                <c:pt idx="3">
                  <c:v>419348</c:v>
                </c:pt>
                <c:pt idx="4">
                  <c:v>176552</c:v>
                </c:pt>
              </c:numCache>
            </c:numRef>
          </c:val>
          <c:smooth val="0"/>
        </c:ser>
        <c:dLbls>
          <c:showLegendKey val="0"/>
          <c:showVal val="0"/>
          <c:showCatName val="0"/>
          <c:showSerName val="0"/>
          <c:showPercent val="0"/>
          <c:showBubbleSize val="0"/>
        </c:dLbls>
        <c:marker val="1"/>
        <c:smooth val="0"/>
        <c:axId val="151818624"/>
        <c:axId val="151820544"/>
      </c:lineChart>
      <c:catAx>
        <c:axId val="15181862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1820544"/>
        <c:crosses val="autoZero"/>
        <c:auto val="1"/>
        <c:lblAlgn val="ctr"/>
        <c:lblOffset val="100"/>
        <c:tickLblSkip val="1"/>
        <c:tickMarkSkip val="1"/>
        <c:noMultiLvlLbl val="0"/>
      </c:catAx>
      <c:valAx>
        <c:axId val="151820544"/>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18186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15.23</c:v>
                </c:pt>
                <c:pt idx="1">
                  <c:v>6.45</c:v>
                </c:pt>
                <c:pt idx="2">
                  <c:v>18.559999999999999</c:v>
                </c:pt>
                <c:pt idx="3">
                  <c:v>12.76</c:v>
                </c:pt>
                <c:pt idx="4">
                  <c:v>16.14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33.86</c:v>
                </c:pt>
                <c:pt idx="1">
                  <c:v>70.75</c:v>
                </c:pt>
                <c:pt idx="2">
                  <c:v>66.14</c:v>
                </c:pt>
                <c:pt idx="3">
                  <c:v>65.33</c:v>
                </c:pt>
                <c:pt idx="4">
                  <c:v>67.47</c:v>
                </c:pt>
              </c:numCache>
            </c:numRef>
          </c:val>
        </c:ser>
        <c:dLbls>
          <c:showLegendKey val="0"/>
          <c:showVal val="0"/>
          <c:showCatName val="0"/>
          <c:showSerName val="0"/>
          <c:showPercent val="0"/>
          <c:showBubbleSize val="0"/>
        </c:dLbls>
        <c:gapWidth val="250"/>
        <c:overlap val="100"/>
        <c:axId val="57697792"/>
        <c:axId val="576997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22.73</c:v>
                </c:pt>
                <c:pt idx="1">
                  <c:v>9.4700000000000006</c:v>
                </c:pt>
                <c:pt idx="2">
                  <c:v>4.7300000000000004</c:v>
                </c:pt>
                <c:pt idx="3">
                  <c:v>-23.67</c:v>
                </c:pt>
                <c:pt idx="4">
                  <c:v>-6.8</c:v>
                </c:pt>
              </c:numCache>
            </c:numRef>
          </c:val>
          <c:smooth val="0"/>
        </c:ser>
        <c:dLbls>
          <c:showLegendKey val="0"/>
          <c:showVal val="0"/>
          <c:showCatName val="0"/>
          <c:showSerName val="0"/>
          <c:showPercent val="0"/>
          <c:showBubbleSize val="0"/>
        </c:dLbls>
        <c:marker val="1"/>
        <c:smooth val="0"/>
        <c:axId val="57697792"/>
        <c:axId val="57699712"/>
      </c:lineChart>
      <c:catAx>
        <c:axId val="57697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7699712"/>
        <c:crosses val="autoZero"/>
        <c:auto val="1"/>
        <c:lblAlgn val="ctr"/>
        <c:lblOffset val="100"/>
        <c:tickLblSkip val="1"/>
        <c:tickMarkSkip val="1"/>
        <c:noMultiLvlLbl val="0"/>
      </c:catAx>
      <c:valAx>
        <c:axId val="57699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7697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0.21</c:v>
                </c:pt>
                <c:pt idx="2">
                  <c:v>#N/A</c:v>
                </c:pt>
                <c:pt idx="3">
                  <c:v>0.16</c:v>
                </c:pt>
                <c:pt idx="4">
                  <c:v>#N/A</c:v>
                </c:pt>
                <c:pt idx="5">
                  <c:v>0.12</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わたり温泉鳥の海特別会計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1.34</c:v>
                </c:pt>
                <c:pt idx="2">
                  <c:v>#N/A</c:v>
                </c:pt>
                <c:pt idx="3">
                  <c:v>0.03</c:v>
                </c:pt>
                <c:pt idx="4">
                  <c:v>#N/A</c:v>
                </c:pt>
                <c:pt idx="5">
                  <c:v>0</c:v>
                </c:pt>
                <c:pt idx="6">
                  <c:v>#N/A</c:v>
                </c:pt>
                <c:pt idx="7">
                  <c:v>0.04</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0.08</c:v>
                </c:pt>
                <c:pt idx="2">
                  <c:v>#N/A</c:v>
                </c:pt>
                <c:pt idx="3">
                  <c:v>0.02</c:v>
                </c:pt>
                <c:pt idx="4">
                  <c:v>#N/A</c:v>
                </c:pt>
                <c:pt idx="5">
                  <c:v>0.02</c:v>
                </c:pt>
                <c:pt idx="6">
                  <c:v>#N/A</c:v>
                </c:pt>
                <c:pt idx="7">
                  <c:v>0.13</c:v>
                </c:pt>
                <c:pt idx="8">
                  <c:v>#N/A</c:v>
                </c:pt>
                <c:pt idx="9">
                  <c:v>0</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0.8</c:v>
                </c:pt>
                <c:pt idx="2">
                  <c:v>#N/A</c:v>
                </c:pt>
                <c:pt idx="3">
                  <c:v>0.92</c:v>
                </c:pt>
                <c:pt idx="4">
                  <c:v>#N/A</c:v>
                </c:pt>
                <c:pt idx="5">
                  <c:v>0.6</c:v>
                </c:pt>
                <c:pt idx="6">
                  <c:v>#N/A</c:v>
                </c:pt>
                <c:pt idx="7">
                  <c:v>0.52</c:v>
                </c:pt>
                <c:pt idx="8">
                  <c:v>#N/A</c:v>
                </c:pt>
                <c:pt idx="9">
                  <c:v>0.57999999999999996</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1.21</c:v>
                </c:pt>
                <c:pt idx="2">
                  <c:v>#N/A</c:v>
                </c:pt>
                <c:pt idx="3">
                  <c:v>0.25</c:v>
                </c:pt>
                <c:pt idx="4">
                  <c:v>#N/A</c:v>
                </c:pt>
                <c:pt idx="5">
                  <c:v>0.53</c:v>
                </c:pt>
                <c:pt idx="6">
                  <c:v>#N/A</c:v>
                </c:pt>
                <c:pt idx="7">
                  <c:v>0.38</c:v>
                </c:pt>
                <c:pt idx="8">
                  <c:v>#N/A</c:v>
                </c:pt>
                <c:pt idx="9">
                  <c:v>0.84</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6.05</c:v>
                </c:pt>
                <c:pt idx="2">
                  <c:v>#N/A</c:v>
                </c:pt>
                <c:pt idx="3">
                  <c:v>5.54</c:v>
                </c:pt>
                <c:pt idx="4">
                  <c:v>#N/A</c:v>
                </c:pt>
                <c:pt idx="5">
                  <c:v>5.29</c:v>
                </c:pt>
                <c:pt idx="6">
                  <c:v>#N/A</c:v>
                </c:pt>
                <c:pt idx="7">
                  <c:v>3.8</c:v>
                </c:pt>
                <c:pt idx="8">
                  <c:v>#N/A</c:v>
                </c:pt>
                <c:pt idx="9">
                  <c:v>2.02</c:v>
                </c:pt>
              </c:numCache>
            </c:numRef>
          </c:val>
        </c:ser>
        <c:ser>
          <c:idx val="7"/>
          <c:order val="7"/>
          <c:tx>
            <c:strRef>
              <c:f>データシート!$A$34</c:f>
              <c:strCache>
                <c:ptCount val="1"/>
                <c:pt idx="0">
                  <c:v>工業用地等造成事業特別会計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c:v>
                </c:pt>
                <c:pt idx="8">
                  <c:v>#N/A</c:v>
                </c:pt>
                <c:pt idx="9">
                  <c:v>2.1800000000000002</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6.04</c:v>
                </c:pt>
                <c:pt idx="2">
                  <c:v>#N/A</c:v>
                </c:pt>
                <c:pt idx="3">
                  <c:v>7.06</c:v>
                </c:pt>
                <c:pt idx="4">
                  <c:v>#N/A</c:v>
                </c:pt>
                <c:pt idx="5">
                  <c:v>8.69</c:v>
                </c:pt>
                <c:pt idx="6">
                  <c:v>#N/A</c:v>
                </c:pt>
                <c:pt idx="7">
                  <c:v>10.35</c:v>
                </c:pt>
                <c:pt idx="8">
                  <c:v>#N/A</c:v>
                </c:pt>
                <c:pt idx="9">
                  <c:v>11.12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15.01</c:v>
                </c:pt>
                <c:pt idx="2">
                  <c:v>#N/A</c:v>
                </c:pt>
                <c:pt idx="3">
                  <c:v>6.28</c:v>
                </c:pt>
                <c:pt idx="4">
                  <c:v>#N/A</c:v>
                </c:pt>
                <c:pt idx="5">
                  <c:v>18.43</c:v>
                </c:pt>
                <c:pt idx="6">
                  <c:v>#N/A</c:v>
                </c:pt>
                <c:pt idx="7">
                  <c:v>12.75</c:v>
                </c:pt>
                <c:pt idx="8">
                  <c:v>#N/A</c:v>
                </c:pt>
                <c:pt idx="9">
                  <c:v>16.13</c:v>
                </c:pt>
              </c:numCache>
            </c:numRef>
          </c:val>
        </c:ser>
        <c:dLbls>
          <c:showLegendKey val="0"/>
          <c:showVal val="0"/>
          <c:showCatName val="0"/>
          <c:showSerName val="0"/>
          <c:showPercent val="0"/>
          <c:showBubbleSize val="0"/>
        </c:dLbls>
        <c:gapWidth val="150"/>
        <c:overlap val="100"/>
        <c:axId val="45476864"/>
        <c:axId val="45486848"/>
      </c:barChart>
      <c:catAx>
        <c:axId val="45476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486848"/>
        <c:crosses val="autoZero"/>
        <c:auto val="1"/>
        <c:lblAlgn val="ctr"/>
        <c:lblOffset val="100"/>
        <c:tickLblSkip val="1"/>
        <c:tickMarkSkip val="1"/>
        <c:noMultiLvlLbl val="0"/>
      </c:catAx>
      <c:valAx>
        <c:axId val="45486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4768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931</c:v>
                </c:pt>
                <c:pt idx="5">
                  <c:v>947</c:v>
                </c:pt>
                <c:pt idx="8">
                  <c:v>966</c:v>
                </c:pt>
                <c:pt idx="11">
                  <c:v>1043</c:v>
                </c:pt>
                <c:pt idx="14">
                  <c:v>1049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8</c:v>
                </c:pt>
                <c:pt idx="3">
                  <c:v>8</c:v>
                </c:pt>
                <c:pt idx="6">
                  <c:v>8</c:v>
                </c:pt>
                <c:pt idx="9">
                  <c:v>8</c:v>
                </c:pt>
                <c:pt idx="12">
                  <c:v>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36</c:v>
                </c:pt>
                <c:pt idx="3">
                  <c:v>32</c:v>
                </c:pt>
                <c:pt idx="6">
                  <c:v>6</c:v>
                </c:pt>
                <c:pt idx="9">
                  <c:v>6</c:v>
                </c:pt>
                <c:pt idx="12">
                  <c:v>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574</c:v>
                </c:pt>
                <c:pt idx="3">
                  <c:v>596</c:v>
                </c:pt>
                <c:pt idx="6">
                  <c:v>615</c:v>
                </c:pt>
                <c:pt idx="9">
                  <c:v>560</c:v>
                </c:pt>
                <c:pt idx="12">
                  <c:v>526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928</c:v>
                </c:pt>
                <c:pt idx="3">
                  <c:v>924</c:v>
                </c:pt>
                <c:pt idx="6">
                  <c:v>895</c:v>
                </c:pt>
                <c:pt idx="9">
                  <c:v>880</c:v>
                </c:pt>
                <c:pt idx="12">
                  <c:v>874</c:v>
                </c:pt>
              </c:numCache>
            </c:numRef>
          </c:val>
        </c:ser>
        <c:dLbls>
          <c:showLegendKey val="0"/>
          <c:showVal val="0"/>
          <c:showCatName val="0"/>
          <c:showSerName val="0"/>
          <c:showPercent val="0"/>
          <c:showBubbleSize val="0"/>
        </c:dLbls>
        <c:gapWidth val="100"/>
        <c:overlap val="100"/>
        <c:axId val="45555712"/>
        <c:axId val="455572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615</c:v>
                </c:pt>
                <c:pt idx="2">
                  <c:v>#N/A</c:v>
                </c:pt>
                <c:pt idx="3">
                  <c:v>#N/A</c:v>
                </c:pt>
                <c:pt idx="4">
                  <c:v>613</c:v>
                </c:pt>
                <c:pt idx="5">
                  <c:v>#N/A</c:v>
                </c:pt>
                <c:pt idx="6">
                  <c:v>#N/A</c:v>
                </c:pt>
                <c:pt idx="7">
                  <c:v>558</c:v>
                </c:pt>
                <c:pt idx="8">
                  <c:v>#N/A</c:v>
                </c:pt>
                <c:pt idx="9">
                  <c:v>#N/A</c:v>
                </c:pt>
                <c:pt idx="10">
                  <c:v>411</c:v>
                </c:pt>
                <c:pt idx="11">
                  <c:v>#N/A</c:v>
                </c:pt>
                <c:pt idx="12">
                  <c:v>#N/A</c:v>
                </c:pt>
                <c:pt idx="13">
                  <c:v>367</c:v>
                </c:pt>
                <c:pt idx="14">
                  <c:v>#N/A</c:v>
                </c:pt>
              </c:numCache>
            </c:numRef>
          </c:val>
          <c:smooth val="0"/>
        </c:ser>
        <c:dLbls>
          <c:showLegendKey val="0"/>
          <c:showVal val="0"/>
          <c:showCatName val="0"/>
          <c:showSerName val="0"/>
          <c:showPercent val="0"/>
          <c:showBubbleSize val="0"/>
        </c:dLbls>
        <c:marker val="1"/>
        <c:smooth val="0"/>
        <c:axId val="45555712"/>
        <c:axId val="45557248"/>
      </c:lineChart>
      <c:catAx>
        <c:axId val="45555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557248"/>
        <c:crosses val="autoZero"/>
        <c:auto val="1"/>
        <c:lblAlgn val="ctr"/>
        <c:lblOffset val="100"/>
        <c:tickLblSkip val="1"/>
        <c:tickMarkSkip val="1"/>
        <c:noMultiLvlLbl val="0"/>
      </c:catAx>
      <c:valAx>
        <c:axId val="45557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555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11736</c:v>
                </c:pt>
                <c:pt idx="5">
                  <c:v>11838</c:v>
                </c:pt>
                <c:pt idx="8">
                  <c:v>11812</c:v>
                </c:pt>
                <c:pt idx="11">
                  <c:v>11695</c:v>
                </c:pt>
                <c:pt idx="14">
                  <c:v>11596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2560</c:v>
                </c:pt>
                <c:pt idx="5">
                  <c:v>2381</c:v>
                </c:pt>
                <c:pt idx="8">
                  <c:v>2158</c:v>
                </c:pt>
                <c:pt idx="11">
                  <c:v>2267</c:v>
                </c:pt>
                <c:pt idx="14">
                  <c:v>2263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4818</c:v>
                </c:pt>
                <c:pt idx="5">
                  <c:v>7604</c:v>
                </c:pt>
                <c:pt idx="8">
                  <c:v>7059</c:v>
                </c:pt>
                <c:pt idx="11">
                  <c:v>7106</c:v>
                </c:pt>
                <c:pt idx="14">
                  <c:v>8191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2030</c:v>
                </c:pt>
                <c:pt idx="3">
                  <c:v>1971</c:v>
                </c:pt>
                <c:pt idx="6">
                  <c:v>1894</c:v>
                </c:pt>
                <c:pt idx="9">
                  <c:v>1711</c:v>
                </c:pt>
                <c:pt idx="12">
                  <c:v>1607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44</c:v>
                </c:pt>
                <c:pt idx="3">
                  <c:v>24</c:v>
                </c:pt>
                <c:pt idx="6">
                  <c:v>35</c:v>
                </c:pt>
                <c:pt idx="9">
                  <c:v>29</c:v>
                </c:pt>
                <c:pt idx="12">
                  <c:v>94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7761</c:v>
                </c:pt>
                <c:pt idx="3">
                  <c:v>7408</c:v>
                </c:pt>
                <c:pt idx="6">
                  <c:v>6966</c:v>
                </c:pt>
                <c:pt idx="9">
                  <c:v>6546</c:v>
                </c:pt>
                <c:pt idx="12">
                  <c:v>6655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40</c:v>
                </c:pt>
                <c:pt idx="3">
                  <c:v>39</c:v>
                </c:pt>
                <c:pt idx="6">
                  <c:v>32</c:v>
                </c:pt>
                <c:pt idx="9">
                  <c:v>24</c:v>
                </c:pt>
                <c:pt idx="12">
                  <c:v>16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9471</c:v>
                </c:pt>
                <c:pt idx="3">
                  <c:v>9537</c:v>
                </c:pt>
                <c:pt idx="6">
                  <c:v>9757</c:v>
                </c:pt>
                <c:pt idx="9">
                  <c:v>10720</c:v>
                </c:pt>
                <c:pt idx="12">
                  <c:v>10515</c:v>
                </c:pt>
              </c:numCache>
            </c:numRef>
          </c:val>
        </c:ser>
        <c:dLbls>
          <c:showLegendKey val="0"/>
          <c:showVal val="0"/>
          <c:showCatName val="0"/>
          <c:showSerName val="0"/>
          <c:showPercent val="0"/>
          <c:showBubbleSize val="0"/>
        </c:dLbls>
        <c:gapWidth val="100"/>
        <c:overlap val="100"/>
        <c:axId val="170531456"/>
        <c:axId val="1705336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232</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70531456"/>
        <c:axId val="170533632"/>
      </c:lineChart>
      <c:catAx>
        <c:axId val="170531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0533632"/>
        <c:crosses val="autoZero"/>
        <c:auto val="1"/>
        <c:lblAlgn val="ctr"/>
        <c:lblOffset val="100"/>
        <c:tickLblSkip val="1"/>
        <c:tickMarkSkip val="1"/>
        <c:noMultiLvlLbl val="0"/>
      </c:catAx>
      <c:valAx>
        <c:axId val="1705336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0531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宮城県亘理町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baseline="0">
              <a:solidFill>
                <a:schemeClr val="dk1"/>
              </a:solidFill>
              <a:effectLst/>
              <a:latin typeface="+mn-lt"/>
              <a:ea typeface="+mn-ea"/>
              <a:cs typeface="+mn-cs"/>
            </a:rPr>
            <a:t>　本町における実質公債費比率については近年緩やかな下落傾向が続いており、平成</a:t>
          </a:r>
          <a:r>
            <a:rPr kumimoji="1" lang="en-US" altLang="ja-JP" sz="1200" baseline="0">
              <a:solidFill>
                <a:schemeClr val="dk1"/>
              </a:solidFill>
              <a:effectLst/>
              <a:latin typeface="+mn-lt"/>
              <a:ea typeface="+mn-ea"/>
              <a:cs typeface="+mn-cs"/>
            </a:rPr>
            <a:t>27</a:t>
          </a:r>
          <a:r>
            <a:rPr kumimoji="1" lang="ja-JP" altLang="ja-JP" sz="1200" baseline="0">
              <a:solidFill>
                <a:schemeClr val="dk1"/>
              </a:solidFill>
              <a:effectLst/>
              <a:latin typeface="+mn-lt"/>
              <a:ea typeface="+mn-ea"/>
              <a:cs typeface="+mn-cs"/>
            </a:rPr>
            <a:t>年度においては工業用地の売却に伴い当会計に対する公債費財源繰出がなかったことから前年度比</a:t>
          </a:r>
          <a:r>
            <a:rPr kumimoji="1" lang="en-US" altLang="ja-JP" sz="1200" baseline="0">
              <a:solidFill>
                <a:schemeClr val="dk1"/>
              </a:solidFill>
              <a:effectLst/>
              <a:latin typeface="+mn-lt"/>
              <a:ea typeface="+mn-ea"/>
              <a:cs typeface="+mn-cs"/>
            </a:rPr>
            <a:t>1.4</a:t>
          </a:r>
          <a:r>
            <a:rPr kumimoji="1" lang="ja-JP" altLang="ja-JP" sz="1200" baseline="0">
              <a:solidFill>
                <a:schemeClr val="dk1"/>
              </a:solidFill>
              <a:effectLst/>
              <a:latin typeface="+mn-lt"/>
              <a:ea typeface="+mn-ea"/>
              <a:cs typeface="+mn-cs"/>
            </a:rPr>
            <a:t>ポイント減の</a:t>
          </a:r>
          <a:r>
            <a:rPr kumimoji="1" lang="en-US" altLang="ja-JP" sz="1200" baseline="0">
              <a:solidFill>
                <a:schemeClr val="dk1"/>
              </a:solidFill>
              <a:effectLst/>
              <a:latin typeface="+mn-lt"/>
              <a:ea typeface="+mn-ea"/>
              <a:cs typeface="+mn-cs"/>
            </a:rPr>
            <a:t>7.1</a:t>
          </a:r>
          <a:r>
            <a:rPr kumimoji="1" lang="ja-JP" altLang="ja-JP" sz="1200" baseline="0">
              <a:solidFill>
                <a:schemeClr val="dk1"/>
              </a:solidFill>
              <a:effectLst/>
              <a:latin typeface="+mn-lt"/>
              <a:ea typeface="+mn-ea"/>
              <a:cs typeface="+mn-cs"/>
            </a:rPr>
            <a:t>％となった。構造の内訳を見てみると、普通会計における元利償還金は平成</a:t>
          </a:r>
          <a:r>
            <a:rPr kumimoji="1" lang="en-US" altLang="ja-JP" sz="1200" baseline="0">
              <a:solidFill>
                <a:schemeClr val="dk1"/>
              </a:solidFill>
              <a:effectLst/>
              <a:latin typeface="+mn-lt"/>
              <a:ea typeface="+mn-ea"/>
              <a:cs typeface="+mn-cs"/>
            </a:rPr>
            <a:t>22</a:t>
          </a:r>
          <a:r>
            <a:rPr kumimoji="1" lang="ja-JP" altLang="ja-JP" sz="1200" baseline="0">
              <a:solidFill>
                <a:schemeClr val="dk1"/>
              </a:solidFill>
              <a:effectLst/>
              <a:latin typeface="+mn-lt"/>
              <a:ea typeface="+mn-ea"/>
              <a:cs typeface="+mn-cs"/>
            </a:rPr>
            <a:t>年度をピークに減少傾向が続いている。組合等が起こした地方債元利償還金に対する負担金についても、組合自体の公債費が減少していることから低い水準で推移している。また、公営企業債の元利償還金に対する繰入金についても、前述の通り工業用地等造成事業特別会計分が減少したことから平成</a:t>
          </a:r>
          <a:r>
            <a:rPr kumimoji="1" lang="en-US" altLang="ja-JP" sz="1200" baseline="0">
              <a:solidFill>
                <a:schemeClr val="dk1"/>
              </a:solidFill>
              <a:effectLst/>
              <a:latin typeface="+mn-lt"/>
              <a:ea typeface="+mn-ea"/>
              <a:cs typeface="+mn-cs"/>
            </a:rPr>
            <a:t>27</a:t>
          </a:r>
          <a:r>
            <a:rPr kumimoji="1" lang="ja-JP" altLang="ja-JP" sz="1200" baseline="0">
              <a:solidFill>
                <a:schemeClr val="dk1"/>
              </a:solidFill>
              <a:effectLst/>
              <a:latin typeface="+mn-lt"/>
              <a:ea typeface="+mn-ea"/>
              <a:cs typeface="+mn-cs"/>
            </a:rPr>
            <a:t>年度は全体で</a:t>
          </a:r>
          <a:r>
            <a:rPr kumimoji="1" lang="en-US" altLang="ja-JP" sz="1200" baseline="0">
              <a:solidFill>
                <a:schemeClr val="dk1"/>
              </a:solidFill>
              <a:effectLst/>
              <a:latin typeface="+mn-lt"/>
              <a:ea typeface="+mn-ea"/>
              <a:cs typeface="+mn-cs"/>
            </a:rPr>
            <a:t>34</a:t>
          </a:r>
          <a:r>
            <a:rPr kumimoji="1" lang="ja-JP" altLang="ja-JP" sz="1200" baseline="0">
              <a:solidFill>
                <a:schemeClr val="dk1"/>
              </a:solidFill>
              <a:effectLst/>
              <a:latin typeface="+mn-lt"/>
              <a:ea typeface="+mn-ea"/>
              <a:cs typeface="+mn-cs"/>
            </a:rPr>
            <a:t>百万円の減となった。今後においては庁舎復旧事業に係る地方債借入が多額に上る見込みであることから、通常事業分の地方債借入を可能な限り抑制し、実質公債費比率の上昇を抑えたい考えである。</a:t>
          </a:r>
          <a:endParaRPr lang="ja-JP" altLang="ja-JP" sz="12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宮城県亘理町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本町における将来負担比率については年々減少傾向であり、平成</a:t>
          </a:r>
          <a:r>
            <a:rPr kumimoji="1" lang="en-US" altLang="ja-JP" sz="1400">
              <a:solidFill>
                <a:schemeClr val="dk1"/>
              </a:solidFill>
              <a:effectLst/>
              <a:latin typeface="+mn-lt"/>
              <a:ea typeface="+mn-ea"/>
              <a:cs typeface="+mn-cs"/>
            </a:rPr>
            <a:t>24</a:t>
          </a:r>
          <a:r>
            <a:rPr kumimoji="1" lang="ja-JP" altLang="ja-JP" sz="1400">
              <a:solidFill>
                <a:schemeClr val="dk1"/>
              </a:solidFill>
              <a:effectLst/>
              <a:latin typeface="+mn-lt"/>
              <a:ea typeface="+mn-ea"/>
              <a:cs typeface="+mn-cs"/>
            </a:rPr>
            <a:t>年度以降は</a:t>
          </a:r>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表示となっている。</a:t>
          </a:r>
          <a:endParaRPr lang="ja-JP" altLang="ja-JP" sz="1400">
            <a:effectLst/>
          </a:endParaRPr>
        </a:p>
        <a:p>
          <a:r>
            <a:rPr kumimoji="1" lang="ja-JP" altLang="ja-JP" sz="1400">
              <a:solidFill>
                <a:schemeClr val="dk1"/>
              </a:solidFill>
              <a:effectLst/>
              <a:latin typeface="+mn-lt"/>
              <a:ea typeface="+mn-ea"/>
              <a:cs typeface="+mn-cs"/>
            </a:rPr>
            <a:t>　その内訳を見てみると、平成</a:t>
          </a:r>
          <a:r>
            <a:rPr kumimoji="1" lang="en-US" altLang="ja-JP" sz="1400">
              <a:solidFill>
                <a:schemeClr val="dk1"/>
              </a:solidFill>
              <a:effectLst/>
              <a:latin typeface="+mn-lt"/>
              <a:ea typeface="+mn-ea"/>
              <a:cs typeface="+mn-cs"/>
            </a:rPr>
            <a:t>26</a:t>
          </a:r>
          <a:r>
            <a:rPr kumimoji="1" lang="ja-JP" altLang="ja-JP" sz="1400">
              <a:solidFill>
                <a:schemeClr val="dk1"/>
              </a:solidFill>
              <a:effectLst/>
              <a:latin typeface="+mn-lt"/>
              <a:ea typeface="+mn-ea"/>
              <a:cs typeface="+mn-cs"/>
            </a:rPr>
            <a:t>年度において災害公営住宅整備等に係る起債借入が多額であったことから前年度比で</a:t>
          </a:r>
          <a:r>
            <a:rPr kumimoji="1" lang="en-US" altLang="ja-JP" sz="1400">
              <a:solidFill>
                <a:schemeClr val="dk1"/>
              </a:solidFill>
              <a:effectLst/>
              <a:latin typeface="+mn-lt"/>
              <a:ea typeface="+mn-ea"/>
              <a:cs typeface="+mn-cs"/>
            </a:rPr>
            <a:t>963</a:t>
          </a:r>
          <a:r>
            <a:rPr kumimoji="1" lang="ja-JP" altLang="ja-JP" sz="1400">
              <a:solidFill>
                <a:schemeClr val="dk1"/>
              </a:solidFill>
              <a:effectLst/>
              <a:latin typeface="+mn-lt"/>
              <a:ea typeface="+mn-ea"/>
              <a:cs typeface="+mn-cs"/>
            </a:rPr>
            <a:t>百万円の大幅な増となったところであるが、平成</a:t>
          </a:r>
          <a:r>
            <a:rPr kumimoji="1" lang="en-US" altLang="ja-JP" sz="1400">
              <a:solidFill>
                <a:schemeClr val="dk1"/>
              </a:solidFill>
              <a:effectLst/>
              <a:latin typeface="+mn-lt"/>
              <a:ea typeface="+mn-ea"/>
              <a:cs typeface="+mn-cs"/>
            </a:rPr>
            <a:t>27</a:t>
          </a:r>
          <a:r>
            <a:rPr kumimoji="1" lang="ja-JP" altLang="ja-JP" sz="1400">
              <a:solidFill>
                <a:schemeClr val="dk1"/>
              </a:solidFill>
              <a:effectLst/>
              <a:latin typeface="+mn-lt"/>
              <a:ea typeface="+mn-ea"/>
              <a:cs typeface="+mn-cs"/>
            </a:rPr>
            <a:t>年度においては震災関連事業の借入額が減少したことにより</a:t>
          </a:r>
          <a:r>
            <a:rPr kumimoji="1" lang="en-US" altLang="ja-JP" sz="1400">
              <a:solidFill>
                <a:schemeClr val="dk1"/>
              </a:solidFill>
              <a:effectLst/>
              <a:latin typeface="+mn-lt"/>
              <a:ea typeface="+mn-ea"/>
              <a:cs typeface="+mn-cs"/>
            </a:rPr>
            <a:t>205</a:t>
          </a:r>
          <a:r>
            <a:rPr kumimoji="1" lang="ja-JP" altLang="ja-JP" sz="1400">
              <a:solidFill>
                <a:schemeClr val="dk1"/>
              </a:solidFill>
              <a:effectLst/>
              <a:latin typeface="+mn-lt"/>
              <a:ea typeface="+mn-ea"/>
              <a:cs typeface="+mn-cs"/>
            </a:rPr>
            <a:t>百万円の減となった。その他の将来負担額については大幅な増減はないが、充当可能財源等における充当可能基金については、庁舎建設に備えて基金積立を行ったことなどから</a:t>
          </a:r>
          <a:r>
            <a:rPr kumimoji="1" lang="en-US" altLang="ja-JP" sz="1400">
              <a:solidFill>
                <a:schemeClr val="dk1"/>
              </a:solidFill>
              <a:effectLst/>
              <a:latin typeface="+mn-lt"/>
              <a:ea typeface="+mn-ea"/>
              <a:cs typeface="+mn-cs"/>
            </a:rPr>
            <a:t>1,085</a:t>
          </a:r>
          <a:r>
            <a:rPr kumimoji="1" lang="ja-JP" altLang="ja-JP" sz="1400">
              <a:solidFill>
                <a:schemeClr val="dk1"/>
              </a:solidFill>
              <a:effectLst/>
              <a:latin typeface="+mn-lt"/>
              <a:ea typeface="+mn-ea"/>
              <a:cs typeface="+mn-cs"/>
            </a:rPr>
            <a:t>百万円の増となった。</a:t>
          </a:r>
          <a:endParaRPr lang="ja-JP" altLang="ja-JP" sz="1400">
            <a:effectLst/>
          </a:endParaRPr>
        </a:p>
        <a:p>
          <a:r>
            <a:rPr kumimoji="1" lang="ja-JP" altLang="ja-JP" sz="1400">
              <a:solidFill>
                <a:schemeClr val="dk1"/>
              </a:solidFill>
              <a:effectLst/>
              <a:latin typeface="+mn-lt"/>
              <a:ea typeface="+mn-ea"/>
              <a:cs typeface="+mn-cs"/>
            </a:rPr>
            <a:t>　以上の要因から将来負担比率の分子が減少し、将来負担比率の改善につながったものである。今後においては、特に工業用地の早期売却を目指し、さらなる将来負担比率の改善に努めていきたい。</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宮城県亘理町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34,139
34,045
73.60
24,976,359
20,423,930
1,142,439
7,079,305
10,514,697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財政力指数については平成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年度以降減少が続いていたが、平成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年度から上昇に転じ、平成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年度は前年度比</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ポイント増の</a:t>
          </a:r>
          <a:r>
            <a:rPr kumimoji="1" lang="en-US" altLang="ja-JP" sz="1100">
              <a:solidFill>
                <a:schemeClr val="dk1"/>
              </a:solidFill>
              <a:effectLst/>
              <a:latin typeface="+mn-lt"/>
              <a:ea typeface="+mn-ea"/>
              <a:cs typeface="+mn-cs"/>
            </a:rPr>
            <a:t>0.54</a:t>
          </a:r>
          <a:r>
            <a:rPr kumimoji="1" lang="ja-JP" altLang="ja-JP" sz="1100">
              <a:solidFill>
                <a:schemeClr val="dk1"/>
              </a:solidFill>
              <a:effectLst/>
              <a:latin typeface="+mn-lt"/>
              <a:ea typeface="+mn-ea"/>
              <a:cs typeface="+mn-cs"/>
            </a:rPr>
            <a:t>となった。その要因としては農地転用及び企業設備投資等の増に伴い固定資産税の土地・償却資産が増加したことにより町税収入が前年度比で</a:t>
          </a:r>
          <a:r>
            <a:rPr kumimoji="1" lang="en-US" altLang="ja-JP" sz="1100">
              <a:solidFill>
                <a:schemeClr val="dk1"/>
              </a:solidFill>
              <a:effectLst/>
              <a:latin typeface="+mn-lt"/>
              <a:ea typeface="+mn-ea"/>
              <a:cs typeface="+mn-cs"/>
            </a:rPr>
            <a:t>75</a:t>
          </a:r>
          <a:r>
            <a:rPr kumimoji="1" lang="ja-JP" altLang="ja-JP" sz="1100">
              <a:solidFill>
                <a:schemeClr val="dk1"/>
              </a:solidFill>
              <a:effectLst/>
              <a:latin typeface="+mn-lt"/>
              <a:ea typeface="+mn-ea"/>
              <a:cs typeface="+mn-cs"/>
            </a:rPr>
            <a:t>百万円増加したためである。しかしながら、町民税法人税割においては復興事業規模の縮小などから大幅な減収となっており、税収全体としても、人口の減少及び東日本大震災による雑損控除、減免措置等により震災前と比較すると依然減収傾向が続いている。そのため、事務事業等の見直し等により歳出削減策を進めるとともに、引き続きインターネットによる競売及びコンビニ収納の充実などの滞納整理強化や企業誘致の実現など自主財源確保に努め、財政基盤の強化を図る。</a:t>
          </a:r>
          <a:endParaRPr lang="ja-JP" altLang="ja-JP" sz="1200">
            <a:effectLst/>
          </a:endParaRPr>
        </a:p>
        <a:p>
          <a:endParaRPr kumimoji="1" lang="ja-JP" altLang="en-US" sz="12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2722</xdr:rowOff>
    </xdr:from>
    <xdr:to>
      <xdr:col>7</xdr:col>
      <xdr:colOff>152400</xdr:colOff>
      <xdr:row>45</xdr:row>
      <xdr:rowOff>28122</xdr:rowOff>
    </xdr:to>
    <xdr:cxnSp macro="">
      <xdr:nvCxnSpPr>
        <xdr:cNvPr id="65" name="直線コネクタ 64"/>
        <xdr:cNvCxnSpPr/>
      </xdr:nvCxnSpPr>
      <xdr:spPr>
        <a:xfrm flipV="1">
          <a:off x="4953000" y="6174922"/>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6"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7" name="直線コネクタ 66"/>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89099</xdr:rowOff>
    </xdr:from>
    <xdr:ext cx="762000" cy="259045"/>
    <xdr:sp macro="" textlink="">
      <xdr:nvSpPr>
        <xdr:cNvPr id="68" name="財政力最大値テキスト"/>
        <xdr:cNvSpPr txBox="1"/>
      </xdr:nvSpPr>
      <xdr:spPr>
        <a:xfrm>
          <a:off x="5041900" y="591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1.17</a:t>
          </a:r>
          <a:endParaRPr kumimoji="1" lang="ja-JP" altLang="en-US" sz="1000" b="1">
            <a:latin typeface="ＭＳ Ｐゴシック"/>
          </a:endParaRPr>
        </a:p>
      </xdr:txBody>
    </xdr:sp>
    <xdr:clientData/>
  </xdr:oneCellAnchor>
  <xdr:twoCellAnchor>
    <xdr:from>
      <xdr:col>7</xdr:col>
      <xdr:colOff>63500</xdr:colOff>
      <xdr:row>36</xdr:row>
      <xdr:rowOff>2722</xdr:rowOff>
    </xdr:from>
    <xdr:to>
      <xdr:col>7</xdr:col>
      <xdr:colOff>241300</xdr:colOff>
      <xdr:row>36</xdr:row>
      <xdr:rowOff>2722</xdr:rowOff>
    </xdr:to>
    <xdr:cxnSp macro="">
      <xdr:nvCxnSpPr>
        <xdr:cNvPr id="69" name="直線コネクタ 68"/>
        <xdr:cNvCxnSpPr/>
      </xdr:nvCxnSpPr>
      <xdr:spPr>
        <a:xfrm>
          <a:off x="4864100" y="617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59872</xdr:rowOff>
    </xdr:from>
    <xdr:to>
      <xdr:col>7</xdr:col>
      <xdr:colOff>152400</xdr:colOff>
      <xdr:row>42</xdr:row>
      <xdr:rowOff>111578</xdr:rowOff>
    </xdr:to>
    <xdr:cxnSp macro="">
      <xdr:nvCxnSpPr>
        <xdr:cNvPr id="70" name="直線コネクタ 69"/>
        <xdr:cNvCxnSpPr/>
      </xdr:nvCxnSpPr>
      <xdr:spPr>
        <a:xfrm flipV="1">
          <a:off x="4114800" y="7260772"/>
          <a:ext cx="838200" cy="5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144434</xdr:rowOff>
    </xdr:from>
    <xdr:ext cx="762000" cy="259045"/>
    <xdr:sp macro="" textlink="">
      <xdr:nvSpPr>
        <xdr:cNvPr id="71" name="財政力平均値テキスト"/>
        <xdr:cNvSpPr txBox="1"/>
      </xdr:nvSpPr>
      <xdr:spPr>
        <a:xfrm>
          <a:off x="5041900" y="6830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127907</xdr:rowOff>
    </xdr:from>
    <xdr:to>
      <xdr:col>7</xdr:col>
      <xdr:colOff>203200</xdr:colOff>
      <xdr:row>41</xdr:row>
      <xdr:rowOff>58057</xdr:rowOff>
    </xdr:to>
    <xdr:sp macro="" textlink="">
      <xdr:nvSpPr>
        <xdr:cNvPr id="72" name="フローチャート : 判断 71"/>
        <xdr:cNvSpPr/>
      </xdr:nvSpPr>
      <xdr:spPr>
        <a:xfrm>
          <a:off x="49022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111578</xdr:rowOff>
    </xdr:from>
    <xdr:to>
      <xdr:col>6</xdr:col>
      <xdr:colOff>0</xdr:colOff>
      <xdr:row>42</xdr:row>
      <xdr:rowOff>128815</xdr:rowOff>
    </xdr:to>
    <xdr:cxnSp macro="">
      <xdr:nvCxnSpPr>
        <xdr:cNvPr id="73" name="直線コネクタ 72"/>
        <xdr:cNvCxnSpPr/>
      </xdr:nvCxnSpPr>
      <xdr:spPr>
        <a:xfrm flipV="1">
          <a:off x="3225800" y="73124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4" name="フローチャート : 判断 73"/>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75" name="テキスト ボックス 74"/>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128815</xdr:rowOff>
    </xdr:from>
    <xdr:to>
      <xdr:col>4</xdr:col>
      <xdr:colOff>482600</xdr:colOff>
      <xdr:row>42</xdr:row>
      <xdr:rowOff>128815</xdr:rowOff>
    </xdr:to>
    <xdr:cxnSp macro="">
      <xdr:nvCxnSpPr>
        <xdr:cNvPr id="76" name="直線コネクタ 75"/>
        <xdr:cNvCxnSpPr/>
      </xdr:nvCxnSpPr>
      <xdr:spPr>
        <a:xfrm>
          <a:off x="2336800" y="7329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7" name="フローチャート : 判断 76"/>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78" name="テキスト ボックス 77"/>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77107</xdr:rowOff>
    </xdr:from>
    <xdr:to>
      <xdr:col>3</xdr:col>
      <xdr:colOff>279400</xdr:colOff>
      <xdr:row>42</xdr:row>
      <xdr:rowOff>128815</xdr:rowOff>
    </xdr:to>
    <xdr:cxnSp macro="">
      <xdr:nvCxnSpPr>
        <xdr:cNvPr id="79" name="直線コネクタ 78"/>
        <xdr:cNvCxnSpPr/>
      </xdr:nvCxnSpPr>
      <xdr:spPr>
        <a:xfrm>
          <a:off x="1447800" y="7278007"/>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80" name="フローチャート : 判断 79"/>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137177</xdr:rowOff>
    </xdr:from>
    <xdr:ext cx="762000" cy="259045"/>
    <xdr:sp macro="" textlink="">
      <xdr:nvSpPr>
        <xdr:cNvPr id="81" name="テキスト ボックス 80"/>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162378</xdr:rowOff>
    </xdr:from>
    <xdr:to>
      <xdr:col>2</xdr:col>
      <xdr:colOff>127000</xdr:colOff>
      <xdr:row>41</xdr:row>
      <xdr:rowOff>92528</xdr:rowOff>
    </xdr:to>
    <xdr:sp macro="" textlink="">
      <xdr:nvSpPr>
        <xdr:cNvPr id="82" name="フローチャート : 判断 81"/>
        <xdr:cNvSpPr/>
      </xdr:nvSpPr>
      <xdr:spPr>
        <a:xfrm>
          <a:off x="1397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102705</xdr:rowOff>
    </xdr:from>
    <xdr:ext cx="762000" cy="259045"/>
    <xdr:sp macro="" textlink="">
      <xdr:nvSpPr>
        <xdr:cNvPr id="83" name="テキスト ボックス 82"/>
        <xdr:cNvSpPr txBox="1"/>
      </xdr:nvSpPr>
      <xdr:spPr>
        <a:xfrm>
          <a:off x="1066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9072</xdr:rowOff>
    </xdr:from>
    <xdr:to>
      <xdr:col>7</xdr:col>
      <xdr:colOff>203200</xdr:colOff>
      <xdr:row>42</xdr:row>
      <xdr:rowOff>110672</xdr:rowOff>
    </xdr:to>
    <xdr:sp macro="" textlink="">
      <xdr:nvSpPr>
        <xdr:cNvPr id="89" name="円/楕円 88"/>
        <xdr:cNvSpPr/>
      </xdr:nvSpPr>
      <xdr:spPr>
        <a:xfrm>
          <a:off x="49022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152599</xdr:rowOff>
    </xdr:from>
    <xdr:ext cx="762000" cy="259045"/>
    <xdr:sp macro="" textlink="">
      <xdr:nvSpPr>
        <xdr:cNvPr id="90" name="財政力該当値テキスト"/>
        <xdr:cNvSpPr txBox="1"/>
      </xdr:nvSpPr>
      <xdr:spPr>
        <a:xfrm>
          <a:off x="5041900" y="7182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60778</xdr:rowOff>
    </xdr:from>
    <xdr:to>
      <xdr:col>6</xdr:col>
      <xdr:colOff>50800</xdr:colOff>
      <xdr:row>42</xdr:row>
      <xdr:rowOff>162378</xdr:rowOff>
    </xdr:to>
    <xdr:sp macro="" textlink="">
      <xdr:nvSpPr>
        <xdr:cNvPr id="91" name="円/楕円 90"/>
        <xdr:cNvSpPr/>
      </xdr:nvSpPr>
      <xdr:spPr>
        <a:xfrm>
          <a:off x="4064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147155</xdr:rowOff>
    </xdr:from>
    <xdr:ext cx="736600" cy="259045"/>
    <xdr:sp macro="" textlink="">
      <xdr:nvSpPr>
        <xdr:cNvPr id="92" name="テキスト ボックス 91"/>
        <xdr:cNvSpPr txBox="1"/>
      </xdr:nvSpPr>
      <xdr:spPr>
        <a:xfrm>
          <a:off x="3733800" y="7348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78015</xdr:rowOff>
    </xdr:from>
    <xdr:to>
      <xdr:col>4</xdr:col>
      <xdr:colOff>533400</xdr:colOff>
      <xdr:row>43</xdr:row>
      <xdr:rowOff>8165</xdr:rowOff>
    </xdr:to>
    <xdr:sp macro="" textlink="">
      <xdr:nvSpPr>
        <xdr:cNvPr id="93" name="円/楕円 92"/>
        <xdr:cNvSpPr/>
      </xdr:nvSpPr>
      <xdr:spPr>
        <a:xfrm>
          <a:off x="3175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164392</xdr:rowOff>
    </xdr:from>
    <xdr:ext cx="762000" cy="259045"/>
    <xdr:sp macro="" textlink="">
      <xdr:nvSpPr>
        <xdr:cNvPr id="94" name="テキスト ボックス 93"/>
        <xdr:cNvSpPr txBox="1"/>
      </xdr:nvSpPr>
      <xdr:spPr>
        <a:xfrm>
          <a:off x="2844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78015</xdr:rowOff>
    </xdr:from>
    <xdr:to>
      <xdr:col>3</xdr:col>
      <xdr:colOff>330200</xdr:colOff>
      <xdr:row>43</xdr:row>
      <xdr:rowOff>8165</xdr:rowOff>
    </xdr:to>
    <xdr:sp macro="" textlink="">
      <xdr:nvSpPr>
        <xdr:cNvPr id="95" name="円/楕円 94"/>
        <xdr:cNvSpPr/>
      </xdr:nvSpPr>
      <xdr:spPr>
        <a:xfrm>
          <a:off x="2286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164392</xdr:rowOff>
    </xdr:from>
    <xdr:ext cx="762000" cy="259045"/>
    <xdr:sp macro="" textlink="">
      <xdr:nvSpPr>
        <xdr:cNvPr id="96" name="テキスト ボックス 95"/>
        <xdr:cNvSpPr txBox="1"/>
      </xdr:nvSpPr>
      <xdr:spPr>
        <a:xfrm>
          <a:off x="1955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26307</xdr:rowOff>
    </xdr:from>
    <xdr:to>
      <xdr:col>2</xdr:col>
      <xdr:colOff>127000</xdr:colOff>
      <xdr:row>42</xdr:row>
      <xdr:rowOff>127907</xdr:rowOff>
    </xdr:to>
    <xdr:sp macro="" textlink="">
      <xdr:nvSpPr>
        <xdr:cNvPr id="97" name="円/楕円 96"/>
        <xdr:cNvSpPr/>
      </xdr:nvSpPr>
      <xdr:spPr>
        <a:xfrm>
          <a:off x="1397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112684</xdr:rowOff>
    </xdr:from>
    <xdr:ext cx="762000" cy="259045"/>
    <xdr:sp macro="" textlink="">
      <xdr:nvSpPr>
        <xdr:cNvPr id="98" name="テキスト ボックス 97"/>
        <xdr:cNvSpPr txBox="1"/>
      </xdr:nvSpPr>
      <xdr:spPr>
        <a:xfrm>
          <a:off x="1066800" y="73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50">
              <a:solidFill>
                <a:schemeClr val="dk1"/>
              </a:solidFill>
              <a:effectLst/>
              <a:latin typeface="+mn-lt"/>
              <a:ea typeface="+mn-ea"/>
              <a:cs typeface="+mn-cs"/>
            </a:rPr>
            <a:t>　経常収支比率については平成</a:t>
          </a:r>
          <a:r>
            <a:rPr kumimoji="1" lang="en-US" altLang="ja-JP" sz="1150">
              <a:solidFill>
                <a:schemeClr val="dk1"/>
              </a:solidFill>
              <a:effectLst/>
              <a:latin typeface="+mn-lt"/>
              <a:ea typeface="+mn-ea"/>
              <a:cs typeface="+mn-cs"/>
            </a:rPr>
            <a:t>25</a:t>
          </a:r>
          <a:r>
            <a:rPr kumimoji="1" lang="ja-JP" altLang="ja-JP" sz="1150">
              <a:solidFill>
                <a:schemeClr val="dk1"/>
              </a:solidFill>
              <a:effectLst/>
              <a:latin typeface="+mn-lt"/>
              <a:ea typeface="+mn-ea"/>
              <a:cs typeface="+mn-cs"/>
            </a:rPr>
            <a:t>年度までは類似団体を下回っていたが、平成</a:t>
          </a:r>
          <a:r>
            <a:rPr kumimoji="1" lang="en-US" altLang="ja-JP" sz="1150">
              <a:solidFill>
                <a:schemeClr val="dk1"/>
              </a:solidFill>
              <a:effectLst/>
              <a:latin typeface="+mn-lt"/>
              <a:ea typeface="+mn-ea"/>
              <a:cs typeface="+mn-cs"/>
            </a:rPr>
            <a:t>26</a:t>
          </a:r>
          <a:r>
            <a:rPr kumimoji="1" lang="ja-JP" altLang="ja-JP" sz="1150">
              <a:solidFill>
                <a:schemeClr val="dk1"/>
              </a:solidFill>
              <a:effectLst/>
              <a:latin typeface="+mn-lt"/>
              <a:ea typeface="+mn-ea"/>
              <a:cs typeface="+mn-cs"/>
            </a:rPr>
            <a:t>年度以降数値が上昇しており、平成</a:t>
          </a:r>
          <a:r>
            <a:rPr kumimoji="1" lang="en-US" altLang="ja-JP" sz="1150">
              <a:solidFill>
                <a:schemeClr val="dk1"/>
              </a:solidFill>
              <a:effectLst/>
              <a:latin typeface="+mn-lt"/>
              <a:ea typeface="+mn-ea"/>
              <a:cs typeface="+mn-cs"/>
            </a:rPr>
            <a:t>27</a:t>
          </a:r>
          <a:r>
            <a:rPr kumimoji="1" lang="ja-JP" altLang="ja-JP" sz="1150">
              <a:solidFill>
                <a:schemeClr val="dk1"/>
              </a:solidFill>
              <a:effectLst/>
              <a:latin typeface="+mn-lt"/>
              <a:ea typeface="+mn-ea"/>
              <a:cs typeface="+mn-cs"/>
            </a:rPr>
            <a:t>年度は前年度比</a:t>
          </a:r>
          <a:r>
            <a:rPr kumimoji="1" lang="en-US" altLang="ja-JP" sz="1150">
              <a:solidFill>
                <a:schemeClr val="dk1"/>
              </a:solidFill>
              <a:effectLst/>
              <a:latin typeface="+mn-lt"/>
              <a:ea typeface="+mn-ea"/>
              <a:cs typeface="+mn-cs"/>
            </a:rPr>
            <a:t>0.4</a:t>
          </a:r>
          <a:r>
            <a:rPr kumimoji="1" lang="ja-JP" altLang="ja-JP" sz="1150">
              <a:solidFill>
                <a:schemeClr val="dk1"/>
              </a:solidFill>
              <a:effectLst/>
              <a:latin typeface="+mn-lt"/>
              <a:ea typeface="+mn-ea"/>
              <a:cs typeface="+mn-cs"/>
            </a:rPr>
            <a:t>ポイント減の</a:t>
          </a:r>
          <a:r>
            <a:rPr kumimoji="1" lang="en-US" altLang="ja-JP" sz="1150">
              <a:solidFill>
                <a:schemeClr val="dk1"/>
              </a:solidFill>
              <a:effectLst/>
              <a:latin typeface="+mn-lt"/>
              <a:ea typeface="+mn-ea"/>
              <a:cs typeface="+mn-cs"/>
            </a:rPr>
            <a:t>88.4</a:t>
          </a:r>
          <a:r>
            <a:rPr kumimoji="1" lang="ja-JP" altLang="ja-JP" sz="1150">
              <a:solidFill>
                <a:schemeClr val="dk1"/>
              </a:solidFill>
              <a:effectLst/>
              <a:latin typeface="+mn-lt"/>
              <a:ea typeface="+mn-ea"/>
              <a:cs typeface="+mn-cs"/>
            </a:rPr>
            <a:t>％となった。これは基準財政収入額の増に伴い普通交付税及び臨時財政対策債発行額が減少していること及び津波により被災した沿岸部小中学校及び保育園等の復旧に伴い経常的な維持管理経費が増加していることが主な要因である。税収については今後も大幅な増収は望めない状況であり、さらには、社会保障関係経費や扶助費の増加も予想されることから、自主財源確保や人件費抑制、事務事業の見直し等経常経費の更なる削減を進めることで財政運営の効率化を図り、経常収支比率の改善を図っていく。</a:t>
          </a:r>
          <a:endParaRPr lang="ja-JP" altLang="ja-JP" sz="1150">
            <a:effectLst/>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131826</xdr:rowOff>
    </xdr:from>
    <xdr:to>
      <xdr:col>7</xdr:col>
      <xdr:colOff>152400</xdr:colOff>
      <xdr:row>66</xdr:row>
      <xdr:rowOff>116332</xdr:rowOff>
    </xdr:to>
    <xdr:cxnSp macro="">
      <xdr:nvCxnSpPr>
        <xdr:cNvPr id="126" name="直線コネクタ 125"/>
        <xdr:cNvCxnSpPr/>
      </xdr:nvCxnSpPr>
      <xdr:spPr>
        <a:xfrm flipV="1">
          <a:off x="4953000" y="10075926"/>
          <a:ext cx="0" cy="1356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88409</xdr:rowOff>
    </xdr:from>
    <xdr:ext cx="762000" cy="259045"/>
    <xdr:sp macro="" textlink="">
      <xdr:nvSpPr>
        <xdr:cNvPr id="127" name="財政構造の弾力性最小値テキスト"/>
        <xdr:cNvSpPr txBox="1"/>
      </xdr:nvSpPr>
      <xdr:spPr>
        <a:xfrm>
          <a:off x="5041900" y="1140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98.2</a:t>
          </a:r>
          <a:endParaRPr kumimoji="1" lang="ja-JP" altLang="en-US" sz="1000" b="1">
            <a:latin typeface="ＭＳ Ｐゴシック"/>
          </a:endParaRPr>
        </a:p>
      </xdr:txBody>
    </xdr:sp>
    <xdr:clientData/>
  </xdr:oneCellAnchor>
  <xdr:twoCellAnchor>
    <xdr:from>
      <xdr:col>7</xdr:col>
      <xdr:colOff>63500</xdr:colOff>
      <xdr:row>66</xdr:row>
      <xdr:rowOff>116332</xdr:rowOff>
    </xdr:from>
    <xdr:to>
      <xdr:col>7</xdr:col>
      <xdr:colOff>241300</xdr:colOff>
      <xdr:row>66</xdr:row>
      <xdr:rowOff>116332</xdr:rowOff>
    </xdr:to>
    <xdr:cxnSp macro="">
      <xdr:nvCxnSpPr>
        <xdr:cNvPr id="128" name="直線コネクタ 127"/>
        <xdr:cNvCxnSpPr/>
      </xdr:nvCxnSpPr>
      <xdr:spPr>
        <a:xfrm>
          <a:off x="4864100" y="1143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46753</xdr:rowOff>
    </xdr:from>
    <xdr:ext cx="762000" cy="259045"/>
    <xdr:sp macro="" textlink="">
      <xdr:nvSpPr>
        <xdr:cNvPr id="129"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70.1</a:t>
          </a:r>
          <a:endParaRPr kumimoji="1" lang="ja-JP" altLang="en-US" sz="1000" b="1">
            <a:latin typeface="ＭＳ Ｐゴシック"/>
          </a:endParaRPr>
        </a:p>
      </xdr:txBody>
    </xdr:sp>
    <xdr:clientData/>
  </xdr:oneCellAnchor>
  <xdr:twoCellAnchor>
    <xdr:from>
      <xdr:col>7</xdr:col>
      <xdr:colOff>63500</xdr:colOff>
      <xdr:row>58</xdr:row>
      <xdr:rowOff>131826</xdr:rowOff>
    </xdr:from>
    <xdr:to>
      <xdr:col>7</xdr:col>
      <xdr:colOff>241300</xdr:colOff>
      <xdr:row>58</xdr:row>
      <xdr:rowOff>131826</xdr:rowOff>
    </xdr:to>
    <xdr:cxnSp macro="">
      <xdr:nvCxnSpPr>
        <xdr:cNvPr id="130" name="直線コネクタ 129"/>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157734</xdr:rowOff>
    </xdr:from>
    <xdr:to>
      <xdr:col>7</xdr:col>
      <xdr:colOff>152400</xdr:colOff>
      <xdr:row>64</xdr:row>
      <xdr:rowOff>5588</xdr:rowOff>
    </xdr:to>
    <xdr:cxnSp macro="">
      <xdr:nvCxnSpPr>
        <xdr:cNvPr id="131" name="直線コネクタ 130"/>
        <xdr:cNvCxnSpPr/>
      </xdr:nvCxnSpPr>
      <xdr:spPr>
        <a:xfrm flipV="1">
          <a:off x="4114800" y="10959084"/>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116349</xdr:rowOff>
    </xdr:from>
    <xdr:ext cx="762000" cy="259045"/>
    <xdr:sp macro="" textlink="">
      <xdr:nvSpPr>
        <xdr:cNvPr id="132" name="財政構造の弾力性平均値テキスト"/>
        <xdr:cNvSpPr txBox="1"/>
      </xdr:nvSpPr>
      <xdr:spPr>
        <a:xfrm>
          <a:off x="5041900" y="105747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99822</xdr:rowOff>
    </xdr:from>
    <xdr:to>
      <xdr:col>7</xdr:col>
      <xdr:colOff>203200</xdr:colOff>
      <xdr:row>63</xdr:row>
      <xdr:rowOff>29972</xdr:rowOff>
    </xdr:to>
    <xdr:sp macro="" textlink="">
      <xdr:nvSpPr>
        <xdr:cNvPr id="133" name="フローチャート : 判断 132"/>
        <xdr:cNvSpPr/>
      </xdr:nvSpPr>
      <xdr:spPr>
        <a:xfrm>
          <a:off x="49022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165100</xdr:rowOff>
    </xdr:from>
    <xdr:to>
      <xdr:col>6</xdr:col>
      <xdr:colOff>0</xdr:colOff>
      <xdr:row>64</xdr:row>
      <xdr:rowOff>5588</xdr:rowOff>
    </xdr:to>
    <xdr:cxnSp macro="">
      <xdr:nvCxnSpPr>
        <xdr:cNvPr id="134" name="直線コネクタ 133"/>
        <xdr:cNvCxnSpPr/>
      </xdr:nvCxnSpPr>
      <xdr:spPr>
        <a:xfrm>
          <a:off x="3225800" y="10795000"/>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106934</xdr:rowOff>
    </xdr:from>
    <xdr:to>
      <xdr:col>6</xdr:col>
      <xdr:colOff>50800</xdr:colOff>
      <xdr:row>64</xdr:row>
      <xdr:rowOff>37084</xdr:rowOff>
    </xdr:to>
    <xdr:sp macro="" textlink="">
      <xdr:nvSpPr>
        <xdr:cNvPr id="135" name="フローチャート : 判断 134"/>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47261</xdr:rowOff>
    </xdr:from>
    <xdr:ext cx="736600" cy="259045"/>
    <xdr:sp macro="" textlink="">
      <xdr:nvSpPr>
        <xdr:cNvPr id="136" name="テキスト ボックス 135"/>
        <xdr:cNvSpPr txBox="1"/>
      </xdr:nvSpPr>
      <xdr:spPr>
        <a:xfrm>
          <a:off x="3733800" y="1067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165100</xdr:rowOff>
    </xdr:from>
    <xdr:to>
      <xdr:col>4</xdr:col>
      <xdr:colOff>482600</xdr:colOff>
      <xdr:row>63</xdr:row>
      <xdr:rowOff>70866</xdr:rowOff>
    </xdr:to>
    <xdr:cxnSp macro="">
      <xdr:nvCxnSpPr>
        <xdr:cNvPr id="137" name="直線コネクタ 136"/>
        <xdr:cNvCxnSpPr/>
      </xdr:nvCxnSpPr>
      <xdr:spPr>
        <a:xfrm flipV="1">
          <a:off x="2336800" y="1079500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8" name="フローチャート : 判断 137"/>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135399</xdr:rowOff>
    </xdr:from>
    <xdr:ext cx="762000" cy="259045"/>
    <xdr:sp macro="" textlink="">
      <xdr:nvSpPr>
        <xdr:cNvPr id="139" name="テキスト ボックス 138"/>
        <xdr:cNvSpPr txBox="1"/>
      </xdr:nvSpPr>
      <xdr:spPr>
        <a:xfrm>
          <a:off x="2844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70866</xdr:rowOff>
    </xdr:from>
    <xdr:to>
      <xdr:col>3</xdr:col>
      <xdr:colOff>279400</xdr:colOff>
      <xdr:row>63</xdr:row>
      <xdr:rowOff>70866</xdr:rowOff>
    </xdr:to>
    <xdr:cxnSp macro="">
      <xdr:nvCxnSpPr>
        <xdr:cNvPr id="140" name="直線コネクタ 139"/>
        <xdr:cNvCxnSpPr/>
      </xdr:nvCxnSpPr>
      <xdr:spPr>
        <a:xfrm>
          <a:off x="1447800" y="108722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41" name="フローチャート : 判断 140"/>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135399</xdr:rowOff>
    </xdr:from>
    <xdr:ext cx="762000" cy="259045"/>
    <xdr:sp macro="" textlink="">
      <xdr:nvSpPr>
        <xdr:cNvPr id="142" name="テキスト ボックス 141"/>
        <xdr:cNvSpPr txBox="1"/>
      </xdr:nvSpPr>
      <xdr:spPr>
        <a:xfrm>
          <a:off x="1955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34544</xdr:rowOff>
    </xdr:from>
    <xdr:to>
      <xdr:col>2</xdr:col>
      <xdr:colOff>127000</xdr:colOff>
      <xdr:row>63</xdr:row>
      <xdr:rowOff>136144</xdr:rowOff>
    </xdr:to>
    <xdr:sp macro="" textlink="">
      <xdr:nvSpPr>
        <xdr:cNvPr id="143" name="フローチャート : 判断 142"/>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120921</xdr:rowOff>
    </xdr:from>
    <xdr:ext cx="762000" cy="259045"/>
    <xdr:sp macro="" textlink="">
      <xdr:nvSpPr>
        <xdr:cNvPr id="144" name="テキスト ボックス 143"/>
        <xdr:cNvSpPr txBox="1"/>
      </xdr:nvSpPr>
      <xdr:spPr>
        <a:xfrm>
          <a:off x="1066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106934</xdr:rowOff>
    </xdr:from>
    <xdr:to>
      <xdr:col>7</xdr:col>
      <xdr:colOff>203200</xdr:colOff>
      <xdr:row>64</xdr:row>
      <xdr:rowOff>37084</xdr:rowOff>
    </xdr:to>
    <xdr:sp macro="" textlink="">
      <xdr:nvSpPr>
        <xdr:cNvPr id="150" name="円/楕円 149"/>
        <xdr:cNvSpPr/>
      </xdr:nvSpPr>
      <xdr:spPr>
        <a:xfrm>
          <a:off x="49022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79011</xdr:rowOff>
    </xdr:from>
    <xdr:ext cx="762000" cy="259045"/>
    <xdr:sp macro="" textlink="">
      <xdr:nvSpPr>
        <xdr:cNvPr id="151" name="財政構造の弾力性該当値テキスト"/>
        <xdr:cNvSpPr txBox="1"/>
      </xdr:nvSpPr>
      <xdr:spPr>
        <a:xfrm>
          <a:off x="5041900" y="1088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126238</xdr:rowOff>
    </xdr:from>
    <xdr:to>
      <xdr:col>6</xdr:col>
      <xdr:colOff>50800</xdr:colOff>
      <xdr:row>64</xdr:row>
      <xdr:rowOff>56388</xdr:rowOff>
    </xdr:to>
    <xdr:sp macro="" textlink="">
      <xdr:nvSpPr>
        <xdr:cNvPr id="152" name="円/楕円 151"/>
        <xdr:cNvSpPr/>
      </xdr:nvSpPr>
      <xdr:spPr>
        <a:xfrm>
          <a:off x="40640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41165</xdr:rowOff>
    </xdr:from>
    <xdr:ext cx="736600" cy="259045"/>
    <xdr:sp macro="" textlink="">
      <xdr:nvSpPr>
        <xdr:cNvPr id="153" name="テキスト ボックス 152"/>
        <xdr:cNvSpPr txBox="1"/>
      </xdr:nvSpPr>
      <xdr:spPr>
        <a:xfrm>
          <a:off x="3733800" y="11013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114300</xdr:rowOff>
    </xdr:from>
    <xdr:to>
      <xdr:col>4</xdr:col>
      <xdr:colOff>533400</xdr:colOff>
      <xdr:row>63</xdr:row>
      <xdr:rowOff>44450</xdr:rowOff>
    </xdr:to>
    <xdr:sp macro="" textlink="">
      <xdr:nvSpPr>
        <xdr:cNvPr id="154" name="円/楕円 153"/>
        <xdr:cNvSpPr/>
      </xdr:nvSpPr>
      <xdr:spPr>
        <a:xfrm>
          <a:off x="3175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54627</xdr:rowOff>
    </xdr:from>
    <xdr:ext cx="762000" cy="259045"/>
    <xdr:sp macro="" textlink="">
      <xdr:nvSpPr>
        <xdr:cNvPr id="155" name="テキスト ボックス 154"/>
        <xdr:cNvSpPr txBox="1"/>
      </xdr:nvSpPr>
      <xdr:spPr>
        <a:xfrm>
          <a:off x="2844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20066</xdr:rowOff>
    </xdr:from>
    <xdr:to>
      <xdr:col>3</xdr:col>
      <xdr:colOff>330200</xdr:colOff>
      <xdr:row>63</xdr:row>
      <xdr:rowOff>121666</xdr:rowOff>
    </xdr:to>
    <xdr:sp macro="" textlink="">
      <xdr:nvSpPr>
        <xdr:cNvPr id="156" name="円/楕円 155"/>
        <xdr:cNvSpPr/>
      </xdr:nvSpPr>
      <xdr:spPr>
        <a:xfrm>
          <a:off x="2286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131843</xdr:rowOff>
    </xdr:from>
    <xdr:ext cx="762000" cy="259045"/>
    <xdr:sp macro="" textlink="">
      <xdr:nvSpPr>
        <xdr:cNvPr id="157" name="テキスト ボックス 156"/>
        <xdr:cNvSpPr txBox="1"/>
      </xdr:nvSpPr>
      <xdr:spPr>
        <a:xfrm>
          <a:off x="1955800" y="1059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20066</xdr:rowOff>
    </xdr:from>
    <xdr:to>
      <xdr:col>2</xdr:col>
      <xdr:colOff>127000</xdr:colOff>
      <xdr:row>63</xdr:row>
      <xdr:rowOff>121666</xdr:rowOff>
    </xdr:to>
    <xdr:sp macro="" textlink="">
      <xdr:nvSpPr>
        <xdr:cNvPr id="158" name="円/楕円 157"/>
        <xdr:cNvSpPr/>
      </xdr:nvSpPr>
      <xdr:spPr>
        <a:xfrm>
          <a:off x="1397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131843</xdr:rowOff>
    </xdr:from>
    <xdr:ext cx="762000" cy="259045"/>
    <xdr:sp macro="" textlink="">
      <xdr:nvSpPr>
        <xdr:cNvPr id="159" name="テキスト ボックス 158"/>
        <xdr:cNvSpPr txBox="1"/>
      </xdr:nvSpPr>
      <xdr:spPr>
        <a:xfrm>
          <a:off x="1066800" y="1059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[121,833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137,374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50">
              <a:solidFill>
                <a:schemeClr val="dk1"/>
              </a:solidFill>
              <a:effectLst/>
              <a:latin typeface="+mn-lt"/>
              <a:ea typeface="+mn-ea"/>
              <a:cs typeface="+mn-cs"/>
            </a:rPr>
            <a:t>　「歳入に見合った歳出」への財政構造の転換を図るため、人件費・物件費等の削減を実施してきたところであり、平成</a:t>
          </a:r>
          <a:r>
            <a:rPr kumimoji="1" lang="en-US" altLang="ja-JP" sz="1150">
              <a:solidFill>
                <a:schemeClr val="dk1"/>
              </a:solidFill>
              <a:effectLst/>
              <a:latin typeface="+mn-lt"/>
              <a:ea typeface="+mn-ea"/>
              <a:cs typeface="+mn-cs"/>
            </a:rPr>
            <a:t>22</a:t>
          </a:r>
          <a:r>
            <a:rPr kumimoji="1" lang="ja-JP" altLang="ja-JP" sz="1150">
              <a:solidFill>
                <a:schemeClr val="dk1"/>
              </a:solidFill>
              <a:effectLst/>
              <a:latin typeface="+mn-lt"/>
              <a:ea typeface="+mn-ea"/>
              <a:cs typeface="+mn-cs"/>
            </a:rPr>
            <a:t>年度までは類似団体平均を下回っていたところである。しかしながら、平成</a:t>
          </a:r>
          <a:r>
            <a:rPr kumimoji="1" lang="en-US" altLang="ja-JP" sz="1150">
              <a:solidFill>
                <a:schemeClr val="dk1"/>
              </a:solidFill>
              <a:effectLst/>
              <a:latin typeface="+mn-lt"/>
              <a:ea typeface="+mn-ea"/>
              <a:cs typeface="+mn-cs"/>
            </a:rPr>
            <a:t>23</a:t>
          </a:r>
          <a:r>
            <a:rPr kumimoji="1" lang="ja-JP" altLang="ja-JP" sz="1150">
              <a:solidFill>
                <a:schemeClr val="dk1"/>
              </a:solidFill>
              <a:effectLst/>
              <a:latin typeface="+mn-lt"/>
              <a:ea typeface="+mn-ea"/>
              <a:cs typeface="+mn-cs"/>
            </a:rPr>
            <a:t>年以降は東日本大震災関連の人件費及び物件費が発生していることから数値は大幅に上昇している。平成</a:t>
          </a:r>
          <a:r>
            <a:rPr kumimoji="1" lang="en-US" altLang="ja-JP" sz="1150">
              <a:solidFill>
                <a:schemeClr val="dk1"/>
              </a:solidFill>
              <a:effectLst/>
              <a:latin typeface="+mn-lt"/>
              <a:ea typeface="+mn-ea"/>
              <a:cs typeface="+mn-cs"/>
            </a:rPr>
            <a:t>27</a:t>
          </a:r>
          <a:r>
            <a:rPr kumimoji="1" lang="ja-JP" altLang="ja-JP" sz="1150">
              <a:solidFill>
                <a:schemeClr val="dk1"/>
              </a:solidFill>
              <a:effectLst/>
              <a:latin typeface="+mn-lt"/>
              <a:ea typeface="+mn-ea"/>
              <a:cs typeface="+mn-cs"/>
            </a:rPr>
            <a:t>年度においては緊急雇用創出事業関係の物件費が減少したため前年度比</a:t>
          </a:r>
          <a:r>
            <a:rPr kumimoji="1" lang="en-US" altLang="ja-JP" sz="1150">
              <a:solidFill>
                <a:schemeClr val="dk1"/>
              </a:solidFill>
              <a:effectLst/>
              <a:latin typeface="+mn-lt"/>
              <a:ea typeface="+mn-ea"/>
              <a:cs typeface="+mn-cs"/>
            </a:rPr>
            <a:t>69</a:t>
          </a:r>
          <a:r>
            <a:rPr kumimoji="1" lang="ja-JP" altLang="ja-JP" sz="1150">
              <a:solidFill>
                <a:schemeClr val="dk1"/>
              </a:solidFill>
              <a:effectLst/>
              <a:latin typeface="+mn-lt"/>
              <a:ea typeface="+mn-ea"/>
              <a:cs typeface="+mn-cs"/>
            </a:rPr>
            <a:t>円の微減となったものの、今後においても震災関連事業の実施に伴う人件費及び物件費の高止まりが見込まれることから大幅な削減は難しい状況である。そのため、特に経常的な部分について行財政改革の取り組みを強化し、歳出の削減を図っていきたい考えである。</a:t>
          </a:r>
          <a:endParaRPr lang="ja-JP" altLang="ja-JP" sz="115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62858</xdr:rowOff>
    </xdr:from>
    <xdr:to>
      <xdr:col>7</xdr:col>
      <xdr:colOff>152400</xdr:colOff>
      <xdr:row>89</xdr:row>
      <xdr:rowOff>108221</xdr:rowOff>
    </xdr:to>
    <xdr:cxnSp macro="">
      <xdr:nvCxnSpPr>
        <xdr:cNvPr id="188" name="直線コネクタ 187"/>
        <xdr:cNvCxnSpPr/>
      </xdr:nvCxnSpPr>
      <xdr:spPr>
        <a:xfrm flipV="1">
          <a:off x="4953000" y="13950308"/>
          <a:ext cx="0" cy="1416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80298</xdr:rowOff>
    </xdr:from>
    <xdr:ext cx="762000" cy="259045"/>
    <xdr:sp macro="" textlink="">
      <xdr:nvSpPr>
        <xdr:cNvPr id="189" name="人件費・物件費等の状況最小値テキスト"/>
        <xdr:cNvSpPr txBox="1"/>
      </xdr:nvSpPr>
      <xdr:spPr>
        <a:xfrm>
          <a:off x="5041900" y="15339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779,082</a:t>
          </a:r>
          <a:endParaRPr kumimoji="1" lang="ja-JP" altLang="en-US" sz="1000" b="1">
            <a:latin typeface="ＭＳ Ｐゴシック"/>
          </a:endParaRPr>
        </a:p>
      </xdr:txBody>
    </xdr:sp>
    <xdr:clientData/>
  </xdr:oneCellAnchor>
  <xdr:twoCellAnchor>
    <xdr:from>
      <xdr:col>7</xdr:col>
      <xdr:colOff>63500</xdr:colOff>
      <xdr:row>89</xdr:row>
      <xdr:rowOff>108221</xdr:rowOff>
    </xdr:from>
    <xdr:to>
      <xdr:col>7</xdr:col>
      <xdr:colOff>241300</xdr:colOff>
      <xdr:row>89</xdr:row>
      <xdr:rowOff>108221</xdr:rowOff>
    </xdr:to>
    <xdr:cxnSp macro="">
      <xdr:nvCxnSpPr>
        <xdr:cNvPr id="190" name="直線コネクタ 189"/>
        <xdr:cNvCxnSpPr/>
      </xdr:nvCxnSpPr>
      <xdr:spPr>
        <a:xfrm>
          <a:off x="4864100" y="1536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149235</xdr:rowOff>
    </xdr:from>
    <xdr:ext cx="762000" cy="259045"/>
    <xdr:sp macro="" textlink="">
      <xdr:nvSpPr>
        <xdr:cNvPr id="191" name="人件費・物件費等の状況最大値テキスト"/>
        <xdr:cNvSpPr txBox="1"/>
      </xdr:nvSpPr>
      <xdr:spPr>
        <a:xfrm>
          <a:off x="5041900" y="1369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74,418</a:t>
          </a:r>
          <a:endParaRPr kumimoji="1" lang="ja-JP" altLang="en-US" sz="1000" b="1">
            <a:latin typeface="ＭＳ Ｐゴシック"/>
          </a:endParaRPr>
        </a:p>
      </xdr:txBody>
    </xdr:sp>
    <xdr:clientData/>
  </xdr:oneCellAnchor>
  <xdr:twoCellAnchor>
    <xdr:from>
      <xdr:col>7</xdr:col>
      <xdr:colOff>63500</xdr:colOff>
      <xdr:row>81</xdr:row>
      <xdr:rowOff>62858</xdr:rowOff>
    </xdr:from>
    <xdr:to>
      <xdr:col>7</xdr:col>
      <xdr:colOff>241300</xdr:colOff>
      <xdr:row>81</xdr:row>
      <xdr:rowOff>62858</xdr:rowOff>
    </xdr:to>
    <xdr:cxnSp macro="">
      <xdr:nvCxnSpPr>
        <xdr:cNvPr id="192" name="直線コネクタ 191"/>
        <xdr:cNvCxnSpPr/>
      </xdr:nvCxnSpPr>
      <xdr:spPr>
        <a:xfrm>
          <a:off x="4864100" y="1395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158203</xdr:rowOff>
    </xdr:from>
    <xdr:to>
      <xdr:col>7</xdr:col>
      <xdr:colOff>152400</xdr:colOff>
      <xdr:row>81</xdr:row>
      <xdr:rowOff>158341</xdr:rowOff>
    </xdr:to>
    <xdr:cxnSp macro="">
      <xdr:nvCxnSpPr>
        <xdr:cNvPr id="193" name="直線コネクタ 192"/>
        <xdr:cNvCxnSpPr/>
      </xdr:nvCxnSpPr>
      <xdr:spPr>
        <a:xfrm flipV="1">
          <a:off x="4114800" y="14045653"/>
          <a:ext cx="8382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142979</xdr:rowOff>
    </xdr:from>
    <xdr:ext cx="762000" cy="259045"/>
    <xdr:sp macro="" textlink="">
      <xdr:nvSpPr>
        <xdr:cNvPr id="194" name="人件費・物件費等の状況平均値テキスト"/>
        <xdr:cNvSpPr txBox="1"/>
      </xdr:nvSpPr>
      <xdr:spPr>
        <a:xfrm>
          <a:off x="5041900" y="14030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132,511</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128874</xdr:rowOff>
    </xdr:from>
    <xdr:to>
      <xdr:col>7</xdr:col>
      <xdr:colOff>203200</xdr:colOff>
      <xdr:row>82</xdr:row>
      <xdr:rowOff>59024</xdr:rowOff>
    </xdr:to>
    <xdr:sp macro="" textlink="">
      <xdr:nvSpPr>
        <xdr:cNvPr id="195" name="フローチャート : 判断 194"/>
        <xdr:cNvSpPr/>
      </xdr:nvSpPr>
      <xdr:spPr>
        <a:xfrm>
          <a:off x="4902200" y="1401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158341</xdr:rowOff>
    </xdr:from>
    <xdr:to>
      <xdr:col>6</xdr:col>
      <xdr:colOff>0</xdr:colOff>
      <xdr:row>82</xdr:row>
      <xdr:rowOff>34283</xdr:rowOff>
    </xdr:to>
    <xdr:cxnSp macro="">
      <xdr:nvCxnSpPr>
        <xdr:cNvPr id="196" name="直線コネクタ 195"/>
        <xdr:cNvCxnSpPr/>
      </xdr:nvCxnSpPr>
      <xdr:spPr>
        <a:xfrm flipV="1">
          <a:off x="3225800" y="14045791"/>
          <a:ext cx="889000" cy="4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89705</xdr:rowOff>
    </xdr:from>
    <xdr:to>
      <xdr:col>6</xdr:col>
      <xdr:colOff>50800</xdr:colOff>
      <xdr:row>82</xdr:row>
      <xdr:rowOff>19855</xdr:rowOff>
    </xdr:to>
    <xdr:sp macro="" textlink="">
      <xdr:nvSpPr>
        <xdr:cNvPr id="197" name="フローチャート : 判断 196"/>
        <xdr:cNvSpPr/>
      </xdr:nvSpPr>
      <xdr:spPr>
        <a:xfrm>
          <a:off x="4064000" y="139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30032</xdr:rowOff>
    </xdr:from>
    <xdr:ext cx="736600" cy="259045"/>
    <xdr:sp macro="" textlink="">
      <xdr:nvSpPr>
        <xdr:cNvPr id="198" name="テキスト ボックス 197"/>
        <xdr:cNvSpPr txBox="1"/>
      </xdr:nvSpPr>
      <xdr:spPr>
        <a:xfrm>
          <a:off x="3733800" y="13746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34283</xdr:rowOff>
    </xdr:from>
    <xdr:to>
      <xdr:col>4</xdr:col>
      <xdr:colOff>482600</xdr:colOff>
      <xdr:row>82</xdr:row>
      <xdr:rowOff>96898</xdr:rowOff>
    </xdr:to>
    <xdr:cxnSp macro="">
      <xdr:nvCxnSpPr>
        <xdr:cNvPr id="199" name="直線コネクタ 198"/>
        <xdr:cNvCxnSpPr/>
      </xdr:nvCxnSpPr>
      <xdr:spPr>
        <a:xfrm flipV="1">
          <a:off x="2336800" y="14093183"/>
          <a:ext cx="889000" cy="62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80753</xdr:rowOff>
    </xdr:from>
    <xdr:to>
      <xdr:col>4</xdr:col>
      <xdr:colOff>533400</xdr:colOff>
      <xdr:row>82</xdr:row>
      <xdr:rowOff>10903</xdr:rowOff>
    </xdr:to>
    <xdr:sp macro="" textlink="">
      <xdr:nvSpPr>
        <xdr:cNvPr id="200" name="フローチャート : 判断 199"/>
        <xdr:cNvSpPr/>
      </xdr:nvSpPr>
      <xdr:spPr>
        <a:xfrm>
          <a:off x="3175000" y="13968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21080</xdr:rowOff>
    </xdr:from>
    <xdr:ext cx="762000" cy="259045"/>
    <xdr:sp macro="" textlink="">
      <xdr:nvSpPr>
        <xdr:cNvPr id="201" name="テキスト ボックス 200"/>
        <xdr:cNvSpPr txBox="1"/>
      </xdr:nvSpPr>
      <xdr:spPr>
        <a:xfrm>
          <a:off x="2844800" y="13737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96898</xdr:rowOff>
    </xdr:from>
    <xdr:to>
      <xdr:col>3</xdr:col>
      <xdr:colOff>279400</xdr:colOff>
      <xdr:row>83</xdr:row>
      <xdr:rowOff>73580</xdr:rowOff>
    </xdr:to>
    <xdr:cxnSp macro="">
      <xdr:nvCxnSpPr>
        <xdr:cNvPr id="202" name="直線コネクタ 201"/>
        <xdr:cNvCxnSpPr/>
      </xdr:nvCxnSpPr>
      <xdr:spPr>
        <a:xfrm flipV="1">
          <a:off x="1447800" y="14155798"/>
          <a:ext cx="889000" cy="148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81601</xdr:rowOff>
    </xdr:from>
    <xdr:to>
      <xdr:col>3</xdr:col>
      <xdr:colOff>330200</xdr:colOff>
      <xdr:row>82</xdr:row>
      <xdr:rowOff>11751</xdr:rowOff>
    </xdr:to>
    <xdr:sp macro="" textlink="">
      <xdr:nvSpPr>
        <xdr:cNvPr id="203" name="フローチャート : 判断 202"/>
        <xdr:cNvSpPr/>
      </xdr:nvSpPr>
      <xdr:spPr>
        <a:xfrm>
          <a:off x="2286000" y="1396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21928</xdr:rowOff>
    </xdr:from>
    <xdr:ext cx="762000" cy="259045"/>
    <xdr:sp macro="" textlink="">
      <xdr:nvSpPr>
        <xdr:cNvPr id="204" name="テキスト ボックス 203"/>
        <xdr:cNvSpPr txBox="1"/>
      </xdr:nvSpPr>
      <xdr:spPr>
        <a:xfrm>
          <a:off x="1955800" y="137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88334</xdr:rowOff>
    </xdr:from>
    <xdr:to>
      <xdr:col>2</xdr:col>
      <xdr:colOff>127000</xdr:colOff>
      <xdr:row>82</xdr:row>
      <xdr:rowOff>18484</xdr:rowOff>
    </xdr:to>
    <xdr:sp macro="" textlink="">
      <xdr:nvSpPr>
        <xdr:cNvPr id="205" name="フローチャート : 判断 204"/>
        <xdr:cNvSpPr/>
      </xdr:nvSpPr>
      <xdr:spPr>
        <a:xfrm>
          <a:off x="1397000" y="1397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28661</xdr:rowOff>
    </xdr:from>
    <xdr:ext cx="762000" cy="259045"/>
    <xdr:sp macro="" textlink="">
      <xdr:nvSpPr>
        <xdr:cNvPr id="206" name="テキスト ボックス 205"/>
        <xdr:cNvSpPr txBox="1"/>
      </xdr:nvSpPr>
      <xdr:spPr>
        <a:xfrm>
          <a:off x="1066800" y="1374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107403</xdr:rowOff>
    </xdr:from>
    <xdr:to>
      <xdr:col>7</xdr:col>
      <xdr:colOff>203200</xdr:colOff>
      <xdr:row>82</xdr:row>
      <xdr:rowOff>37553</xdr:rowOff>
    </xdr:to>
    <xdr:sp macro="" textlink="">
      <xdr:nvSpPr>
        <xdr:cNvPr id="212" name="円/楕円 211"/>
        <xdr:cNvSpPr/>
      </xdr:nvSpPr>
      <xdr:spPr>
        <a:xfrm>
          <a:off x="4902200" y="1399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28680</xdr:rowOff>
    </xdr:from>
    <xdr:ext cx="762000" cy="259045"/>
    <xdr:sp macro="" textlink="">
      <xdr:nvSpPr>
        <xdr:cNvPr id="213" name="人件費・物件費等の状況該当値テキスト"/>
        <xdr:cNvSpPr txBox="1"/>
      </xdr:nvSpPr>
      <xdr:spPr>
        <a:xfrm>
          <a:off x="5041900" y="1391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121,833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107541</xdr:rowOff>
    </xdr:from>
    <xdr:to>
      <xdr:col>6</xdr:col>
      <xdr:colOff>50800</xdr:colOff>
      <xdr:row>82</xdr:row>
      <xdr:rowOff>37691</xdr:rowOff>
    </xdr:to>
    <xdr:sp macro="" textlink="">
      <xdr:nvSpPr>
        <xdr:cNvPr id="214" name="円/楕円 213"/>
        <xdr:cNvSpPr/>
      </xdr:nvSpPr>
      <xdr:spPr>
        <a:xfrm>
          <a:off x="4064000" y="1399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22468</xdr:rowOff>
    </xdr:from>
    <xdr:ext cx="736600" cy="259045"/>
    <xdr:sp macro="" textlink="">
      <xdr:nvSpPr>
        <xdr:cNvPr id="215" name="テキスト ボックス 214"/>
        <xdr:cNvSpPr txBox="1"/>
      </xdr:nvSpPr>
      <xdr:spPr>
        <a:xfrm>
          <a:off x="3733800" y="14081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121,902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154933</xdr:rowOff>
    </xdr:from>
    <xdr:to>
      <xdr:col>4</xdr:col>
      <xdr:colOff>533400</xdr:colOff>
      <xdr:row>82</xdr:row>
      <xdr:rowOff>85083</xdr:rowOff>
    </xdr:to>
    <xdr:sp macro="" textlink="">
      <xdr:nvSpPr>
        <xdr:cNvPr id="216" name="円/楕円 215"/>
        <xdr:cNvSpPr/>
      </xdr:nvSpPr>
      <xdr:spPr>
        <a:xfrm>
          <a:off x="3175000" y="1404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69860</xdr:rowOff>
    </xdr:from>
    <xdr:ext cx="762000" cy="259045"/>
    <xdr:sp macro="" textlink="">
      <xdr:nvSpPr>
        <xdr:cNvPr id="217" name="テキスト ボックス 216"/>
        <xdr:cNvSpPr txBox="1"/>
      </xdr:nvSpPr>
      <xdr:spPr>
        <a:xfrm>
          <a:off x="2844800" y="1412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145,470</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46098</xdr:rowOff>
    </xdr:from>
    <xdr:to>
      <xdr:col>3</xdr:col>
      <xdr:colOff>330200</xdr:colOff>
      <xdr:row>82</xdr:row>
      <xdr:rowOff>147698</xdr:rowOff>
    </xdr:to>
    <xdr:sp macro="" textlink="">
      <xdr:nvSpPr>
        <xdr:cNvPr id="218" name="円/楕円 217"/>
        <xdr:cNvSpPr/>
      </xdr:nvSpPr>
      <xdr:spPr>
        <a:xfrm>
          <a:off x="2286000" y="1410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132475</xdr:rowOff>
    </xdr:from>
    <xdr:ext cx="762000" cy="259045"/>
    <xdr:sp macro="" textlink="">
      <xdr:nvSpPr>
        <xdr:cNvPr id="219" name="テキスト ボックス 218"/>
        <xdr:cNvSpPr txBox="1"/>
      </xdr:nvSpPr>
      <xdr:spPr>
        <a:xfrm>
          <a:off x="1955800" y="14191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176,609</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22780</xdr:rowOff>
    </xdr:from>
    <xdr:to>
      <xdr:col>2</xdr:col>
      <xdr:colOff>127000</xdr:colOff>
      <xdr:row>83</xdr:row>
      <xdr:rowOff>124380</xdr:rowOff>
    </xdr:to>
    <xdr:sp macro="" textlink="">
      <xdr:nvSpPr>
        <xdr:cNvPr id="220" name="円/楕円 219"/>
        <xdr:cNvSpPr/>
      </xdr:nvSpPr>
      <xdr:spPr>
        <a:xfrm>
          <a:off x="1397000" y="1425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109157</xdr:rowOff>
    </xdr:from>
    <xdr:ext cx="762000" cy="259045"/>
    <xdr:sp macro="" textlink="">
      <xdr:nvSpPr>
        <xdr:cNvPr id="221" name="テキスト ボックス 220"/>
        <xdr:cNvSpPr txBox="1"/>
      </xdr:nvSpPr>
      <xdr:spPr>
        <a:xfrm>
          <a:off x="1066800" y="14339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250,276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baseline="0">
              <a:solidFill>
                <a:schemeClr val="dk1"/>
              </a:solidFill>
              <a:effectLst/>
              <a:latin typeface="+mn-lt"/>
              <a:ea typeface="+mn-ea"/>
              <a:cs typeface="+mn-cs"/>
            </a:rPr>
            <a:t>　平成</a:t>
          </a:r>
          <a:r>
            <a:rPr kumimoji="1" lang="en-US" altLang="ja-JP" sz="1300" baseline="0">
              <a:solidFill>
                <a:schemeClr val="dk1"/>
              </a:solidFill>
              <a:effectLst/>
              <a:latin typeface="+mn-lt"/>
              <a:ea typeface="+mn-ea"/>
              <a:cs typeface="+mn-cs"/>
            </a:rPr>
            <a:t>24</a:t>
          </a:r>
          <a:r>
            <a:rPr kumimoji="1" lang="ja-JP" altLang="ja-JP" sz="1300" baseline="0">
              <a:solidFill>
                <a:schemeClr val="dk1"/>
              </a:solidFill>
              <a:effectLst/>
              <a:latin typeface="+mn-lt"/>
              <a:ea typeface="+mn-ea"/>
              <a:cs typeface="+mn-cs"/>
            </a:rPr>
            <a:t>年度からの任期付職員の採用等により職員構成の変動があったことなどから、前年度と比較して</a:t>
          </a:r>
          <a:r>
            <a:rPr kumimoji="1" lang="en-US" altLang="ja-JP" sz="1300" baseline="0">
              <a:solidFill>
                <a:schemeClr val="dk1"/>
              </a:solidFill>
              <a:effectLst/>
              <a:latin typeface="+mn-lt"/>
              <a:ea typeface="+mn-ea"/>
              <a:cs typeface="+mn-cs"/>
            </a:rPr>
            <a:t>0.1</a:t>
          </a:r>
          <a:r>
            <a:rPr kumimoji="1" lang="ja-JP" altLang="ja-JP" sz="1300" baseline="0">
              <a:solidFill>
                <a:schemeClr val="dk1"/>
              </a:solidFill>
              <a:effectLst/>
              <a:latin typeface="+mn-lt"/>
              <a:ea typeface="+mn-ea"/>
              <a:cs typeface="+mn-cs"/>
            </a:rPr>
            <a:t>ポイント減少した。類似団体の平均値との比較でも</a:t>
          </a:r>
          <a:r>
            <a:rPr kumimoji="1" lang="en-US" altLang="ja-JP" sz="1300" baseline="0">
              <a:solidFill>
                <a:schemeClr val="dk1"/>
              </a:solidFill>
              <a:effectLst/>
              <a:latin typeface="+mn-lt"/>
              <a:ea typeface="+mn-ea"/>
              <a:cs typeface="+mn-cs"/>
            </a:rPr>
            <a:t>7.6</a:t>
          </a:r>
          <a:r>
            <a:rPr kumimoji="1" lang="ja-JP" altLang="ja-JP" sz="1300" baseline="0">
              <a:solidFill>
                <a:schemeClr val="dk1"/>
              </a:solidFill>
              <a:effectLst/>
              <a:latin typeface="+mn-lt"/>
              <a:ea typeface="+mn-ea"/>
              <a:cs typeface="+mn-cs"/>
            </a:rPr>
            <a:t>ポイント下回り、任期付職員の採用は今後数年間影響を及ぼすと考えられる。今後も国・県・地域の民間企業等の給与の状況を踏まえ、より一層の給与の適正化を図っていきたい。</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164193</xdr:rowOff>
    </xdr:from>
    <xdr:to>
      <xdr:col>24</xdr:col>
      <xdr:colOff>558800</xdr:colOff>
      <xdr:row>88</xdr:row>
      <xdr:rowOff>34471</xdr:rowOff>
    </xdr:to>
    <xdr:cxnSp macro="">
      <xdr:nvCxnSpPr>
        <xdr:cNvPr id="252" name="直線コネクタ 251"/>
        <xdr:cNvCxnSpPr/>
      </xdr:nvCxnSpPr>
      <xdr:spPr>
        <a:xfrm flipV="1">
          <a:off x="17018000" y="13708743"/>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6548</xdr:rowOff>
    </xdr:from>
    <xdr:ext cx="762000" cy="259045"/>
    <xdr:sp macro="" textlink="">
      <xdr:nvSpPr>
        <xdr:cNvPr id="253" name="給与水準   （国との比較）最小値テキスト"/>
        <xdr:cNvSpPr txBox="1"/>
      </xdr:nvSpPr>
      <xdr:spPr>
        <a:xfrm>
          <a:off x="17106900" y="15094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102.0</a:t>
          </a:r>
          <a:endParaRPr kumimoji="1" lang="ja-JP" altLang="en-US" sz="1000" b="1">
            <a:latin typeface="ＭＳ Ｐゴシック"/>
          </a:endParaRPr>
        </a:p>
      </xdr:txBody>
    </xdr:sp>
    <xdr:clientData/>
  </xdr:oneCellAnchor>
  <xdr:twoCellAnchor>
    <xdr:from>
      <xdr:col>24</xdr:col>
      <xdr:colOff>469900</xdr:colOff>
      <xdr:row>88</xdr:row>
      <xdr:rowOff>34471</xdr:rowOff>
    </xdr:from>
    <xdr:to>
      <xdr:col>24</xdr:col>
      <xdr:colOff>647700</xdr:colOff>
      <xdr:row>88</xdr:row>
      <xdr:rowOff>34471</xdr:rowOff>
    </xdr:to>
    <xdr:cxnSp macro="">
      <xdr:nvCxnSpPr>
        <xdr:cNvPr id="254" name="直線コネクタ 253"/>
        <xdr:cNvCxnSpPr/>
      </xdr:nvCxnSpPr>
      <xdr:spPr>
        <a:xfrm>
          <a:off x="16929100" y="15122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79120</xdr:rowOff>
    </xdr:from>
    <xdr:ext cx="762000" cy="259045"/>
    <xdr:sp macro="" textlink="">
      <xdr:nvSpPr>
        <xdr:cNvPr id="255"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89.7</a:t>
          </a:r>
          <a:endParaRPr kumimoji="1" lang="ja-JP" altLang="en-US" sz="1000" b="1">
            <a:latin typeface="ＭＳ Ｐゴシック"/>
          </a:endParaRPr>
        </a:p>
      </xdr:txBody>
    </xdr:sp>
    <xdr:clientData/>
  </xdr:oneCellAnchor>
  <xdr:twoCellAnchor>
    <xdr:from>
      <xdr:col>24</xdr:col>
      <xdr:colOff>469900</xdr:colOff>
      <xdr:row>79</xdr:row>
      <xdr:rowOff>164193</xdr:rowOff>
    </xdr:from>
    <xdr:to>
      <xdr:col>24</xdr:col>
      <xdr:colOff>647700</xdr:colOff>
      <xdr:row>79</xdr:row>
      <xdr:rowOff>164193</xdr:rowOff>
    </xdr:to>
    <xdr:cxnSp macro="">
      <xdr:nvCxnSpPr>
        <xdr:cNvPr id="256" name="直線コネクタ 255"/>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79</xdr:row>
      <xdr:rowOff>164193</xdr:rowOff>
    </xdr:from>
    <xdr:to>
      <xdr:col>24</xdr:col>
      <xdr:colOff>558800</xdr:colOff>
      <xdr:row>80</xdr:row>
      <xdr:rowOff>4234</xdr:rowOff>
    </xdr:to>
    <xdr:cxnSp macro="">
      <xdr:nvCxnSpPr>
        <xdr:cNvPr id="257" name="直線コネクタ 256"/>
        <xdr:cNvCxnSpPr/>
      </xdr:nvCxnSpPr>
      <xdr:spPr>
        <a:xfrm flipV="1">
          <a:off x="16179800" y="13708743"/>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101495</xdr:rowOff>
    </xdr:from>
    <xdr:ext cx="762000" cy="259045"/>
    <xdr:sp macro="" textlink="">
      <xdr:nvSpPr>
        <xdr:cNvPr id="258" name="給与水準   （国との比較）平均値テキスト"/>
        <xdr:cNvSpPr txBox="1"/>
      </xdr:nvSpPr>
      <xdr:spPr>
        <a:xfrm>
          <a:off x="17106900" y="145032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129418</xdr:rowOff>
    </xdr:from>
    <xdr:to>
      <xdr:col>24</xdr:col>
      <xdr:colOff>609600</xdr:colOff>
      <xdr:row>85</xdr:row>
      <xdr:rowOff>59568</xdr:rowOff>
    </xdr:to>
    <xdr:sp macro="" textlink="">
      <xdr:nvSpPr>
        <xdr:cNvPr id="259" name="フローチャート : 判断 258"/>
        <xdr:cNvSpPr/>
      </xdr:nvSpPr>
      <xdr:spPr>
        <a:xfrm>
          <a:off x="16967200" y="1453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4234</xdr:rowOff>
    </xdr:from>
    <xdr:to>
      <xdr:col>23</xdr:col>
      <xdr:colOff>406400</xdr:colOff>
      <xdr:row>80</xdr:row>
      <xdr:rowOff>27214</xdr:rowOff>
    </xdr:to>
    <xdr:cxnSp macro="">
      <xdr:nvCxnSpPr>
        <xdr:cNvPr id="260" name="直線コネクタ 259"/>
        <xdr:cNvCxnSpPr/>
      </xdr:nvCxnSpPr>
      <xdr:spPr>
        <a:xfrm flipV="1">
          <a:off x="15290800" y="13720234"/>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71966</xdr:rowOff>
    </xdr:from>
    <xdr:to>
      <xdr:col>23</xdr:col>
      <xdr:colOff>457200</xdr:colOff>
      <xdr:row>85</xdr:row>
      <xdr:rowOff>2116</xdr:rowOff>
    </xdr:to>
    <xdr:sp macro="" textlink="">
      <xdr:nvSpPr>
        <xdr:cNvPr id="261" name="フローチャート : 判断 260"/>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158343</xdr:rowOff>
    </xdr:from>
    <xdr:ext cx="736600" cy="259045"/>
    <xdr:sp macro="" textlink="">
      <xdr:nvSpPr>
        <xdr:cNvPr id="262" name="テキスト ボックス 261"/>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80</xdr:row>
      <xdr:rowOff>27214</xdr:rowOff>
    </xdr:from>
    <xdr:to>
      <xdr:col>22</xdr:col>
      <xdr:colOff>203200</xdr:colOff>
      <xdr:row>85</xdr:row>
      <xdr:rowOff>31750</xdr:rowOff>
    </xdr:to>
    <xdr:cxnSp macro="">
      <xdr:nvCxnSpPr>
        <xdr:cNvPr id="263" name="直線コネクタ 262"/>
        <xdr:cNvCxnSpPr/>
      </xdr:nvCxnSpPr>
      <xdr:spPr>
        <a:xfrm flipV="1">
          <a:off x="14401800" y="13743214"/>
          <a:ext cx="889000" cy="86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60477</xdr:rowOff>
    </xdr:from>
    <xdr:to>
      <xdr:col>22</xdr:col>
      <xdr:colOff>254000</xdr:colOff>
      <xdr:row>84</xdr:row>
      <xdr:rowOff>162077</xdr:rowOff>
    </xdr:to>
    <xdr:sp macro="" textlink="">
      <xdr:nvSpPr>
        <xdr:cNvPr id="264" name="フローチャート : 判断 263"/>
        <xdr:cNvSpPr/>
      </xdr:nvSpPr>
      <xdr:spPr>
        <a:xfrm>
          <a:off x="15240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146854</xdr:rowOff>
    </xdr:from>
    <xdr:ext cx="762000" cy="259045"/>
    <xdr:sp macro="" textlink="">
      <xdr:nvSpPr>
        <xdr:cNvPr id="265" name="テキスト ボックス 264"/>
        <xdr:cNvSpPr txBox="1"/>
      </xdr:nvSpPr>
      <xdr:spPr>
        <a:xfrm>
          <a:off x="149098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31750</xdr:rowOff>
    </xdr:from>
    <xdr:to>
      <xdr:col>21</xdr:col>
      <xdr:colOff>0</xdr:colOff>
      <xdr:row>86</xdr:row>
      <xdr:rowOff>136071</xdr:rowOff>
    </xdr:to>
    <xdr:cxnSp macro="">
      <xdr:nvCxnSpPr>
        <xdr:cNvPr id="266" name="直線コネクタ 265"/>
        <xdr:cNvCxnSpPr/>
      </xdr:nvCxnSpPr>
      <xdr:spPr>
        <a:xfrm flipV="1">
          <a:off x="13512800" y="14605000"/>
          <a:ext cx="889000" cy="27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99484</xdr:rowOff>
    </xdr:from>
    <xdr:to>
      <xdr:col>21</xdr:col>
      <xdr:colOff>50800</xdr:colOff>
      <xdr:row>90</xdr:row>
      <xdr:rowOff>29634</xdr:rowOff>
    </xdr:to>
    <xdr:sp macro="" textlink="">
      <xdr:nvSpPr>
        <xdr:cNvPr id="267" name="フローチャート : 判断 266"/>
        <xdr:cNvSpPr/>
      </xdr:nvSpPr>
      <xdr:spPr>
        <a:xfrm>
          <a:off x="14351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14411</xdr:rowOff>
    </xdr:from>
    <xdr:ext cx="762000" cy="259045"/>
    <xdr:sp macro="" textlink="">
      <xdr:nvSpPr>
        <xdr:cNvPr id="268" name="テキスト ボックス 267"/>
        <xdr:cNvSpPr txBox="1"/>
      </xdr:nvSpPr>
      <xdr:spPr>
        <a:xfrm>
          <a:off x="14020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110973</xdr:rowOff>
    </xdr:from>
    <xdr:to>
      <xdr:col>19</xdr:col>
      <xdr:colOff>533400</xdr:colOff>
      <xdr:row>90</xdr:row>
      <xdr:rowOff>41123</xdr:rowOff>
    </xdr:to>
    <xdr:sp macro="" textlink="">
      <xdr:nvSpPr>
        <xdr:cNvPr id="269" name="フローチャート : 判断 268"/>
        <xdr:cNvSpPr/>
      </xdr:nvSpPr>
      <xdr:spPr>
        <a:xfrm>
          <a:off x="13462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25900</xdr:rowOff>
    </xdr:from>
    <xdr:ext cx="762000" cy="259045"/>
    <xdr:sp macro="" textlink="">
      <xdr:nvSpPr>
        <xdr:cNvPr id="270" name="テキスト ボックス 269"/>
        <xdr:cNvSpPr txBox="1"/>
      </xdr:nvSpPr>
      <xdr:spPr>
        <a:xfrm>
          <a:off x="13131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79</xdr:row>
      <xdr:rowOff>113393</xdr:rowOff>
    </xdr:from>
    <xdr:to>
      <xdr:col>24</xdr:col>
      <xdr:colOff>609600</xdr:colOff>
      <xdr:row>80</xdr:row>
      <xdr:rowOff>43543</xdr:rowOff>
    </xdr:to>
    <xdr:sp macro="" textlink="">
      <xdr:nvSpPr>
        <xdr:cNvPr id="276" name="円/楕円 275"/>
        <xdr:cNvSpPr/>
      </xdr:nvSpPr>
      <xdr:spPr>
        <a:xfrm>
          <a:off x="16967200" y="1365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79</xdr:row>
      <xdr:rowOff>34670</xdr:rowOff>
    </xdr:from>
    <xdr:ext cx="762000" cy="259045"/>
    <xdr:sp macro="" textlink="">
      <xdr:nvSpPr>
        <xdr:cNvPr id="277" name="給与水準   （国との比較）該当値テキスト"/>
        <xdr:cNvSpPr txBox="1"/>
      </xdr:nvSpPr>
      <xdr:spPr>
        <a:xfrm>
          <a:off x="17106900" y="1357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23</xdr:col>
      <xdr:colOff>355600</xdr:colOff>
      <xdr:row>79</xdr:row>
      <xdr:rowOff>124884</xdr:rowOff>
    </xdr:from>
    <xdr:to>
      <xdr:col>23</xdr:col>
      <xdr:colOff>457200</xdr:colOff>
      <xdr:row>80</xdr:row>
      <xdr:rowOff>55034</xdr:rowOff>
    </xdr:to>
    <xdr:sp macro="" textlink="">
      <xdr:nvSpPr>
        <xdr:cNvPr id="278" name="円/楕円 277"/>
        <xdr:cNvSpPr/>
      </xdr:nvSpPr>
      <xdr:spPr>
        <a:xfrm>
          <a:off x="16129000" y="1366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78</xdr:row>
      <xdr:rowOff>65211</xdr:rowOff>
    </xdr:from>
    <xdr:ext cx="736600" cy="259045"/>
    <xdr:sp macro="" textlink="">
      <xdr:nvSpPr>
        <xdr:cNvPr id="279" name="テキスト ボックス 278"/>
        <xdr:cNvSpPr txBox="1"/>
      </xdr:nvSpPr>
      <xdr:spPr>
        <a:xfrm>
          <a:off x="15798800" y="13438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22</xdr:col>
      <xdr:colOff>152400</xdr:colOff>
      <xdr:row>79</xdr:row>
      <xdr:rowOff>147864</xdr:rowOff>
    </xdr:from>
    <xdr:to>
      <xdr:col>22</xdr:col>
      <xdr:colOff>254000</xdr:colOff>
      <xdr:row>80</xdr:row>
      <xdr:rowOff>78014</xdr:rowOff>
    </xdr:to>
    <xdr:sp macro="" textlink="">
      <xdr:nvSpPr>
        <xdr:cNvPr id="280" name="円/楕円 279"/>
        <xdr:cNvSpPr/>
      </xdr:nvSpPr>
      <xdr:spPr>
        <a:xfrm>
          <a:off x="15240000" y="1369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78</xdr:row>
      <xdr:rowOff>88191</xdr:rowOff>
    </xdr:from>
    <xdr:ext cx="762000" cy="259045"/>
    <xdr:sp macro="" textlink="">
      <xdr:nvSpPr>
        <xdr:cNvPr id="281" name="テキスト ボックス 280"/>
        <xdr:cNvSpPr txBox="1"/>
      </xdr:nvSpPr>
      <xdr:spPr>
        <a:xfrm>
          <a:off x="14909800" y="1346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152400</xdr:rowOff>
    </xdr:from>
    <xdr:to>
      <xdr:col>21</xdr:col>
      <xdr:colOff>50800</xdr:colOff>
      <xdr:row>85</xdr:row>
      <xdr:rowOff>82550</xdr:rowOff>
    </xdr:to>
    <xdr:sp macro="" textlink="">
      <xdr:nvSpPr>
        <xdr:cNvPr id="282" name="円/楕円 281"/>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92727</xdr:rowOff>
    </xdr:from>
    <xdr:ext cx="762000" cy="259045"/>
    <xdr:sp macro="" textlink="">
      <xdr:nvSpPr>
        <xdr:cNvPr id="283" name="テキスト ボックス 282"/>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85271</xdr:rowOff>
    </xdr:from>
    <xdr:to>
      <xdr:col>19</xdr:col>
      <xdr:colOff>533400</xdr:colOff>
      <xdr:row>87</xdr:row>
      <xdr:rowOff>15421</xdr:rowOff>
    </xdr:to>
    <xdr:sp macro="" textlink="">
      <xdr:nvSpPr>
        <xdr:cNvPr id="284" name="円/楕円 283"/>
        <xdr:cNvSpPr/>
      </xdr:nvSpPr>
      <xdr:spPr>
        <a:xfrm>
          <a:off x="13462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25598</xdr:rowOff>
    </xdr:from>
    <xdr:ext cx="762000" cy="259045"/>
    <xdr:sp macro="" textlink="">
      <xdr:nvSpPr>
        <xdr:cNvPr id="285" name="テキスト ボックス 284"/>
        <xdr:cNvSpPr txBox="1"/>
      </xdr:nvSpPr>
      <xdr:spPr>
        <a:xfrm>
          <a:off x="13131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定員適正化計画に基づき職員数の削減に取り組んできたが、東日本大震災後においては復旧・復興事業が増加していることから、自治法派遣職員や任期付職員を増やしている状況である。また、住民基本台帳人口も震災後において大きく減少していることもあり、人口千人当たり職員数は類似団体を</a:t>
          </a:r>
          <a:r>
            <a:rPr kumimoji="1" lang="en-US" altLang="ja-JP" sz="1300">
              <a:solidFill>
                <a:schemeClr val="dk1"/>
              </a:solidFill>
              <a:effectLst/>
              <a:latin typeface="+mn-lt"/>
              <a:ea typeface="+mn-ea"/>
              <a:cs typeface="+mn-cs"/>
            </a:rPr>
            <a:t>0.62</a:t>
          </a:r>
          <a:r>
            <a:rPr kumimoji="1" lang="ja-JP" altLang="ja-JP" sz="1300">
              <a:solidFill>
                <a:schemeClr val="dk1"/>
              </a:solidFill>
              <a:effectLst/>
              <a:latin typeface="+mn-lt"/>
              <a:ea typeface="+mn-ea"/>
              <a:cs typeface="+mn-cs"/>
            </a:rPr>
            <a:t>人上回っている。今後も数年間は復興事業が多額に上ることから、自治法派遣職員や任期付職員が増加すると思われるが、外部委託の積極的な活用などにより定員管理の適正化を図り、指数の改善を図っていきたい。</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89081</xdr:rowOff>
    </xdr:from>
    <xdr:to>
      <xdr:col>24</xdr:col>
      <xdr:colOff>558800</xdr:colOff>
      <xdr:row>66</xdr:row>
      <xdr:rowOff>113574</xdr:rowOff>
    </xdr:to>
    <xdr:cxnSp macro="">
      <xdr:nvCxnSpPr>
        <xdr:cNvPr id="317" name="直線コネクタ 316"/>
        <xdr:cNvCxnSpPr/>
      </xdr:nvCxnSpPr>
      <xdr:spPr>
        <a:xfrm flipV="1">
          <a:off x="17018000" y="10033181"/>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8"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12.68</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9" name="直線コネクタ 318"/>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4008</xdr:rowOff>
    </xdr:from>
    <xdr:ext cx="762000" cy="259045"/>
    <xdr:sp macro="" textlink="">
      <xdr:nvSpPr>
        <xdr:cNvPr id="320" name="定員管理の状況最大値テキスト"/>
        <xdr:cNvSpPr txBox="1"/>
      </xdr:nvSpPr>
      <xdr:spPr>
        <a:xfrm>
          <a:off x="17106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4.58</a:t>
          </a:r>
          <a:endParaRPr kumimoji="1" lang="ja-JP" altLang="en-US" sz="1000" b="1">
            <a:latin typeface="ＭＳ Ｐゴシック"/>
          </a:endParaRPr>
        </a:p>
      </xdr:txBody>
    </xdr:sp>
    <xdr:clientData/>
  </xdr:oneCellAnchor>
  <xdr:twoCellAnchor>
    <xdr:from>
      <xdr:col>24</xdr:col>
      <xdr:colOff>469900</xdr:colOff>
      <xdr:row>58</xdr:row>
      <xdr:rowOff>89081</xdr:rowOff>
    </xdr:from>
    <xdr:to>
      <xdr:col>24</xdr:col>
      <xdr:colOff>647700</xdr:colOff>
      <xdr:row>58</xdr:row>
      <xdr:rowOff>89081</xdr:rowOff>
    </xdr:to>
    <xdr:cxnSp macro="">
      <xdr:nvCxnSpPr>
        <xdr:cNvPr id="321" name="直線コネクタ 320"/>
        <xdr:cNvCxnSpPr/>
      </xdr:nvCxnSpPr>
      <xdr:spPr>
        <a:xfrm>
          <a:off x="16929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11702</xdr:rowOff>
    </xdr:from>
    <xdr:to>
      <xdr:col>24</xdr:col>
      <xdr:colOff>558800</xdr:colOff>
      <xdr:row>62</xdr:row>
      <xdr:rowOff>22044</xdr:rowOff>
    </xdr:to>
    <xdr:cxnSp macro="">
      <xdr:nvCxnSpPr>
        <xdr:cNvPr id="322" name="直線コネクタ 321"/>
        <xdr:cNvCxnSpPr/>
      </xdr:nvCxnSpPr>
      <xdr:spPr>
        <a:xfrm flipV="1">
          <a:off x="16179800" y="10641602"/>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42018</xdr:rowOff>
    </xdr:from>
    <xdr:ext cx="762000" cy="259045"/>
    <xdr:sp macro="" textlink="">
      <xdr:nvSpPr>
        <xdr:cNvPr id="323" name="定員管理の状況平均値テキスト"/>
        <xdr:cNvSpPr txBox="1"/>
      </xdr:nvSpPr>
      <xdr:spPr>
        <a:xfrm>
          <a:off x="17106900" y="103290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25491</xdr:rowOff>
    </xdr:from>
    <xdr:to>
      <xdr:col>24</xdr:col>
      <xdr:colOff>609600</xdr:colOff>
      <xdr:row>61</xdr:row>
      <xdr:rowOff>127091</xdr:rowOff>
    </xdr:to>
    <xdr:sp macro="" textlink="">
      <xdr:nvSpPr>
        <xdr:cNvPr id="324" name="フローチャート : 判断 323"/>
        <xdr:cNvSpPr/>
      </xdr:nvSpPr>
      <xdr:spPr>
        <a:xfrm>
          <a:off x="169672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22044</xdr:rowOff>
    </xdr:from>
    <xdr:to>
      <xdr:col>23</xdr:col>
      <xdr:colOff>406400</xdr:colOff>
      <xdr:row>62</xdr:row>
      <xdr:rowOff>56515</xdr:rowOff>
    </xdr:to>
    <xdr:cxnSp macro="">
      <xdr:nvCxnSpPr>
        <xdr:cNvPr id="325" name="直線コネクタ 324"/>
        <xdr:cNvCxnSpPr/>
      </xdr:nvCxnSpPr>
      <xdr:spPr>
        <a:xfrm flipV="1">
          <a:off x="15290800" y="10651944"/>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65949</xdr:rowOff>
    </xdr:from>
    <xdr:to>
      <xdr:col>23</xdr:col>
      <xdr:colOff>457200</xdr:colOff>
      <xdr:row>60</xdr:row>
      <xdr:rowOff>167549</xdr:rowOff>
    </xdr:to>
    <xdr:sp macro="" textlink="">
      <xdr:nvSpPr>
        <xdr:cNvPr id="326" name="フローチャート : 判断 325"/>
        <xdr:cNvSpPr/>
      </xdr:nvSpPr>
      <xdr:spPr>
        <a:xfrm>
          <a:off x="16129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6276</xdr:rowOff>
    </xdr:from>
    <xdr:ext cx="736600" cy="259045"/>
    <xdr:sp macro="" textlink="">
      <xdr:nvSpPr>
        <xdr:cNvPr id="327" name="テキスト ボックス 326"/>
        <xdr:cNvSpPr txBox="1"/>
      </xdr:nvSpPr>
      <xdr:spPr>
        <a:xfrm>
          <a:off x="15798800" y="10121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16873</xdr:rowOff>
    </xdr:from>
    <xdr:to>
      <xdr:col>22</xdr:col>
      <xdr:colOff>203200</xdr:colOff>
      <xdr:row>62</xdr:row>
      <xdr:rowOff>56515</xdr:rowOff>
    </xdr:to>
    <xdr:cxnSp macro="">
      <xdr:nvCxnSpPr>
        <xdr:cNvPr id="328" name="直線コネクタ 327"/>
        <xdr:cNvCxnSpPr/>
      </xdr:nvCxnSpPr>
      <xdr:spPr>
        <a:xfrm>
          <a:off x="14401800" y="10646773"/>
          <a:ext cx="889000" cy="3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67673</xdr:rowOff>
    </xdr:from>
    <xdr:to>
      <xdr:col>22</xdr:col>
      <xdr:colOff>254000</xdr:colOff>
      <xdr:row>60</xdr:row>
      <xdr:rowOff>169273</xdr:rowOff>
    </xdr:to>
    <xdr:sp macro="" textlink="">
      <xdr:nvSpPr>
        <xdr:cNvPr id="329" name="フローチャート : 判断 328"/>
        <xdr:cNvSpPr/>
      </xdr:nvSpPr>
      <xdr:spPr>
        <a:xfrm>
          <a:off x="15240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8000</xdr:rowOff>
    </xdr:from>
    <xdr:ext cx="762000" cy="259045"/>
    <xdr:sp macro="" textlink="">
      <xdr:nvSpPr>
        <xdr:cNvPr id="330" name="テキスト ボックス 329"/>
        <xdr:cNvSpPr txBox="1"/>
      </xdr:nvSpPr>
      <xdr:spPr>
        <a:xfrm>
          <a:off x="14909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64226</xdr:rowOff>
    </xdr:from>
    <xdr:to>
      <xdr:col>21</xdr:col>
      <xdr:colOff>0</xdr:colOff>
      <xdr:row>62</xdr:row>
      <xdr:rowOff>16873</xdr:rowOff>
    </xdr:to>
    <xdr:cxnSp macro="">
      <xdr:nvCxnSpPr>
        <xdr:cNvPr id="331" name="直線コネクタ 330"/>
        <xdr:cNvCxnSpPr/>
      </xdr:nvCxnSpPr>
      <xdr:spPr>
        <a:xfrm>
          <a:off x="13512800" y="10522676"/>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32" name="フローチャート : 判断 331"/>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8000</xdr:rowOff>
    </xdr:from>
    <xdr:ext cx="762000" cy="259045"/>
    <xdr:sp macro="" textlink="">
      <xdr:nvSpPr>
        <xdr:cNvPr id="333" name="テキスト ボックス 332"/>
        <xdr:cNvSpPr txBox="1"/>
      </xdr:nvSpPr>
      <xdr:spPr>
        <a:xfrm>
          <a:off x="14020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84909</xdr:rowOff>
    </xdr:from>
    <xdr:to>
      <xdr:col>19</xdr:col>
      <xdr:colOff>533400</xdr:colOff>
      <xdr:row>61</xdr:row>
      <xdr:rowOff>15059</xdr:rowOff>
    </xdr:to>
    <xdr:sp macro="" textlink="">
      <xdr:nvSpPr>
        <xdr:cNvPr id="334" name="フローチャート : 判断 333"/>
        <xdr:cNvSpPr/>
      </xdr:nvSpPr>
      <xdr:spPr>
        <a:xfrm>
          <a:off x="13462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25236</xdr:rowOff>
    </xdr:from>
    <xdr:ext cx="762000" cy="259045"/>
    <xdr:sp macro="" textlink="">
      <xdr:nvSpPr>
        <xdr:cNvPr id="335" name="テキスト ボックス 334"/>
        <xdr:cNvSpPr txBox="1"/>
      </xdr:nvSpPr>
      <xdr:spPr>
        <a:xfrm>
          <a:off x="13131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132352</xdr:rowOff>
    </xdr:from>
    <xdr:to>
      <xdr:col>24</xdr:col>
      <xdr:colOff>609600</xdr:colOff>
      <xdr:row>62</xdr:row>
      <xdr:rowOff>62502</xdr:rowOff>
    </xdr:to>
    <xdr:sp macro="" textlink="">
      <xdr:nvSpPr>
        <xdr:cNvPr id="341" name="円/楕円 340"/>
        <xdr:cNvSpPr/>
      </xdr:nvSpPr>
      <xdr:spPr>
        <a:xfrm>
          <a:off x="16967200" y="1059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104429</xdr:rowOff>
    </xdr:from>
    <xdr:ext cx="762000" cy="259045"/>
    <xdr:sp macro="" textlink="">
      <xdr:nvSpPr>
        <xdr:cNvPr id="342" name="定員管理の状況該当値テキスト"/>
        <xdr:cNvSpPr txBox="1"/>
      </xdr:nvSpPr>
      <xdr:spPr>
        <a:xfrm>
          <a:off x="17106900" y="10562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142694</xdr:rowOff>
    </xdr:from>
    <xdr:to>
      <xdr:col>23</xdr:col>
      <xdr:colOff>457200</xdr:colOff>
      <xdr:row>62</xdr:row>
      <xdr:rowOff>72844</xdr:rowOff>
    </xdr:to>
    <xdr:sp macro="" textlink="">
      <xdr:nvSpPr>
        <xdr:cNvPr id="343" name="円/楕円 342"/>
        <xdr:cNvSpPr/>
      </xdr:nvSpPr>
      <xdr:spPr>
        <a:xfrm>
          <a:off x="16129000" y="1060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57621</xdr:rowOff>
    </xdr:from>
    <xdr:ext cx="736600" cy="259045"/>
    <xdr:sp macro="" textlink="">
      <xdr:nvSpPr>
        <xdr:cNvPr id="344" name="テキスト ボックス 343"/>
        <xdr:cNvSpPr txBox="1"/>
      </xdr:nvSpPr>
      <xdr:spPr>
        <a:xfrm>
          <a:off x="15798800" y="10687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5715</xdr:rowOff>
    </xdr:from>
    <xdr:to>
      <xdr:col>22</xdr:col>
      <xdr:colOff>254000</xdr:colOff>
      <xdr:row>62</xdr:row>
      <xdr:rowOff>107315</xdr:rowOff>
    </xdr:to>
    <xdr:sp macro="" textlink="">
      <xdr:nvSpPr>
        <xdr:cNvPr id="345" name="円/楕円 344"/>
        <xdr:cNvSpPr/>
      </xdr:nvSpPr>
      <xdr:spPr>
        <a:xfrm>
          <a:off x="152400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92092</xdr:rowOff>
    </xdr:from>
    <xdr:ext cx="762000" cy="259045"/>
    <xdr:sp macro="" textlink="">
      <xdr:nvSpPr>
        <xdr:cNvPr id="346" name="テキスト ボックス 345"/>
        <xdr:cNvSpPr txBox="1"/>
      </xdr:nvSpPr>
      <xdr:spPr>
        <a:xfrm>
          <a:off x="14909800" y="1072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137523</xdr:rowOff>
    </xdr:from>
    <xdr:to>
      <xdr:col>21</xdr:col>
      <xdr:colOff>50800</xdr:colOff>
      <xdr:row>62</xdr:row>
      <xdr:rowOff>67673</xdr:rowOff>
    </xdr:to>
    <xdr:sp macro="" textlink="">
      <xdr:nvSpPr>
        <xdr:cNvPr id="347" name="円/楕円 346"/>
        <xdr:cNvSpPr/>
      </xdr:nvSpPr>
      <xdr:spPr>
        <a:xfrm>
          <a:off x="14351000" y="1059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52450</xdr:rowOff>
    </xdr:from>
    <xdr:ext cx="762000" cy="259045"/>
    <xdr:sp macro="" textlink="">
      <xdr:nvSpPr>
        <xdr:cNvPr id="348" name="テキスト ボックス 347"/>
        <xdr:cNvSpPr txBox="1"/>
      </xdr:nvSpPr>
      <xdr:spPr>
        <a:xfrm>
          <a:off x="14020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13426</xdr:rowOff>
    </xdr:from>
    <xdr:to>
      <xdr:col>19</xdr:col>
      <xdr:colOff>533400</xdr:colOff>
      <xdr:row>61</xdr:row>
      <xdr:rowOff>115026</xdr:rowOff>
    </xdr:to>
    <xdr:sp macro="" textlink="">
      <xdr:nvSpPr>
        <xdr:cNvPr id="349" name="円/楕円 348"/>
        <xdr:cNvSpPr/>
      </xdr:nvSpPr>
      <xdr:spPr>
        <a:xfrm>
          <a:off x="13462000" y="1047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99803</xdr:rowOff>
    </xdr:from>
    <xdr:ext cx="762000" cy="259045"/>
    <xdr:sp macro="" textlink="">
      <xdr:nvSpPr>
        <xdr:cNvPr id="350" name="テキスト ボックス 349"/>
        <xdr:cNvSpPr txBox="1"/>
      </xdr:nvSpPr>
      <xdr:spPr>
        <a:xfrm>
          <a:off x="13131800" y="10558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50">
              <a:solidFill>
                <a:schemeClr val="dk1"/>
              </a:solidFill>
              <a:effectLst/>
              <a:latin typeface="+mn-lt"/>
              <a:ea typeface="+mn-ea"/>
              <a:cs typeface="+mn-cs"/>
            </a:rPr>
            <a:t>　実質公債費比率については、一般会計元利償還金及び公営企業に対する地方債償還財源繰出金が減少したことなどから前年度比</a:t>
          </a:r>
          <a:r>
            <a:rPr kumimoji="1" lang="en-US" altLang="ja-JP" sz="1150">
              <a:solidFill>
                <a:schemeClr val="dk1"/>
              </a:solidFill>
              <a:effectLst/>
              <a:latin typeface="+mn-lt"/>
              <a:ea typeface="+mn-ea"/>
              <a:cs typeface="+mn-cs"/>
            </a:rPr>
            <a:t>1.4</a:t>
          </a:r>
          <a:r>
            <a:rPr kumimoji="1" lang="ja-JP" altLang="ja-JP" sz="1150">
              <a:solidFill>
                <a:schemeClr val="dk1"/>
              </a:solidFill>
              <a:effectLst/>
              <a:latin typeface="+mn-lt"/>
              <a:ea typeface="+mn-ea"/>
              <a:cs typeface="+mn-cs"/>
            </a:rPr>
            <a:t>ポイント減の</a:t>
          </a:r>
          <a:r>
            <a:rPr kumimoji="1" lang="en-US" altLang="ja-JP" sz="1150">
              <a:solidFill>
                <a:schemeClr val="dk1"/>
              </a:solidFill>
              <a:effectLst/>
              <a:latin typeface="+mn-lt"/>
              <a:ea typeface="+mn-ea"/>
              <a:cs typeface="+mn-cs"/>
            </a:rPr>
            <a:t>7.1</a:t>
          </a:r>
          <a:r>
            <a:rPr kumimoji="1" lang="ja-JP" altLang="ja-JP" sz="1150">
              <a:solidFill>
                <a:schemeClr val="dk1"/>
              </a:solidFill>
              <a:effectLst/>
              <a:latin typeface="+mn-lt"/>
              <a:ea typeface="+mn-ea"/>
              <a:cs typeface="+mn-cs"/>
            </a:rPr>
            <a:t>％となり、類似団体平均値と同率になった。しかしながら、依然として公営企業に対する公債費財源繰出が多額な状況であり、特に宅地造成事業に対しては、平成</a:t>
          </a:r>
          <a:r>
            <a:rPr kumimoji="1" lang="en-US" altLang="ja-JP" sz="1150">
              <a:solidFill>
                <a:schemeClr val="dk1"/>
              </a:solidFill>
              <a:effectLst/>
              <a:latin typeface="+mn-lt"/>
              <a:ea typeface="+mn-ea"/>
              <a:cs typeface="+mn-cs"/>
            </a:rPr>
            <a:t>33</a:t>
          </a:r>
          <a:r>
            <a:rPr kumimoji="1" lang="ja-JP" altLang="ja-JP" sz="1150">
              <a:solidFill>
                <a:schemeClr val="dk1"/>
              </a:solidFill>
              <a:effectLst/>
              <a:latin typeface="+mn-lt"/>
              <a:ea typeface="+mn-ea"/>
              <a:cs typeface="+mn-cs"/>
            </a:rPr>
            <a:t>年度まで年間約</a:t>
          </a:r>
          <a:r>
            <a:rPr kumimoji="1" lang="en-US" altLang="ja-JP" sz="1150">
              <a:solidFill>
                <a:schemeClr val="dk1"/>
              </a:solidFill>
              <a:effectLst/>
              <a:latin typeface="+mn-lt"/>
              <a:ea typeface="+mn-ea"/>
              <a:cs typeface="+mn-cs"/>
            </a:rPr>
            <a:t>1</a:t>
          </a:r>
          <a:r>
            <a:rPr kumimoji="1" lang="ja-JP" altLang="ja-JP" sz="1150">
              <a:solidFill>
                <a:schemeClr val="dk1"/>
              </a:solidFill>
              <a:effectLst/>
              <a:latin typeface="+mn-lt"/>
              <a:ea typeface="+mn-ea"/>
              <a:cs typeface="+mn-cs"/>
            </a:rPr>
            <a:t>億円の公債費財源が発生する予定である。さらに、平成</a:t>
          </a:r>
          <a:r>
            <a:rPr kumimoji="1" lang="en-US" altLang="ja-JP" sz="1150">
              <a:solidFill>
                <a:schemeClr val="dk1"/>
              </a:solidFill>
              <a:effectLst/>
              <a:latin typeface="+mn-lt"/>
              <a:ea typeface="+mn-ea"/>
              <a:cs typeface="+mn-cs"/>
            </a:rPr>
            <a:t>30</a:t>
          </a:r>
          <a:r>
            <a:rPr kumimoji="1" lang="ja-JP" altLang="ja-JP" sz="1150">
              <a:solidFill>
                <a:schemeClr val="dk1"/>
              </a:solidFill>
              <a:effectLst/>
              <a:latin typeface="+mn-lt"/>
              <a:ea typeface="+mn-ea"/>
              <a:cs typeface="+mn-cs"/>
            </a:rPr>
            <a:t>年度以降は災害公営住宅整備に係る地方債償還が本格化することから一般会計の公債費が増加に転ずる見込みであるため、工業用地の早期売却実現を目指すとともに、普通会計及び企業会計において可能な限り新規地方債の発行を抑制するなど、地方債に依存しない財政運営を目指す。</a:t>
          </a:r>
          <a:endParaRPr lang="ja-JP" altLang="ja-JP" sz="1150">
            <a:effectLst/>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121073</xdr:rowOff>
    </xdr:from>
    <xdr:to>
      <xdr:col>24</xdr:col>
      <xdr:colOff>558800</xdr:colOff>
      <xdr:row>45</xdr:row>
      <xdr:rowOff>130387</xdr:rowOff>
    </xdr:to>
    <xdr:cxnSp macro="">
      <xdr:nvCxnSpPr>
        <xdr:cNvPr id="378" name="直線コネクタ 377"/>
        <xdr:cNvCxnSpPr/>
      </xdr:nvCxnSpPr>
      <xdr:spPr>
        <a:xfrm flipV="1">
          <a:off x="17018000" y="6293273"/>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102464</xdr:rowOff>
    </xdr:from>
    <xdr:ext cx="762000" cy="259045"/>
    <xdr:sp macro="" textlink="">
      <xdr:nvSpPr>
        <xdr:cNvPr id="379" name="公債費負担の状況最小値テキスト"/>
        <xdr:cNvSpPr txBox="1"/>
      </xdr:nvSpPr>
      <xdr:spPr>
        <a:xfrm>
          <a:off x="17106900" y="781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130387</xdr:rowOff>
    </xdr:from>
    <xdr:to>
      <xdr:col>24</xdr:col>
      <xdr:colOff>647700</xdr:colOff>
      <xdr:row>45</xdr:row>
      <xdr:rowOff>130387</xdr:rowOff>
    </xdr:to>
    <xdr:cxnSp macro="">
      <xdr:nvCxnSpPr>
        <xdr:cNvPr id="380" name="直線コネクタ 379"/>
        <xdr:cNvCxnSpPr/>
      </xdr:nvCxnSpPr>
      <xdr:spPr>
        <a:xfrm>
          <a:off x="16929100" y="784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36000</xdr:rowOff>
    </xdr:from>
    <xdr:ext cx="762000" cy="259045"/>
    <xdr:sp macro="" textlink="">
      <xdr:nvSpPr>
        <xdr:cNvPr id="381" name="公債費負担の状況最大値テキスト"/>
        <xdr:cNvSpPr txBox="1"/>
      </xdr:nvSpPr>
      <xdr:spPr>
        <a:xfrm>
          <a:off x="17106900" y="603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24</xdr:col>
      <xdr:colOff>469900</xdr:colOff>
      <xdr:row>36</xdr:row>
      <xdr:rowOff>121073</xdr:rowOff>
    </xdr:from>
    <xdr:to>
      <xdr:col>24</xdr:col>
      <xdr:colOff>647700</xdr:colOff>
      <xdr:row>36</xdr:row>
      <xdr:rowOff>121073</xdr:rowOff>
    </xdr:to>
    <xdr:cxnSp macro="">
      <xdr:nvCxnSpPr>
        <xdr:cNvPr id="382" name="直線コネクタ 381"/>
        <xdr:cNvCxnSpPr/>
      </xdr:nvCxnSpPr>
      <xdr:spPr>
        <a:xfrm>
          <a:off x="16929100" y="629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124460</xdr:rowOff>
    </xdr:from>
    <xdr:to>
      <xdr:col>24</xdr:col>
      <xdr:colOff>558800</xdr:colOff>
      <xdr:row>42</xdr:row>
      <xdr:rowOff>65617</xdr:rowOff>
    </xdr:to>
    <xdr:cxnSp macro="">
      <xdr:nvCxnSpPr>
        <xdr:cNvPr id="383" name="直線コネクタ 382"/>
        <xdr:cNvCxnSpPr/>
      </xdr:nvCxnSpPr>
      <xdr:spPr>
        <a:xfrm flipV="1">
          <a:off x="16179800" y="7153910"/>
          <a:ext cx="8382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90187</xdr:rowOff>
    </xdr:from>
    <xdr:ext cx="762000" cy="259045"/>
    <xdr:sp macro="" textlink="">
      <xdr:nvSpPr>
        <xdr:cNvPr id="384" name="公債費負担の状況平均値テキスト"/>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73660</xdr:rowOff>
    </xdr:from>
    <xdr:to>
      <xdr:col>24</xdr:col>
      <xdr:colOff>609600</xdr:colOff>
      <xdr:row>42</xdr:row>
      <xdr:rowOff>3810</xdr:rowOff>
    </xdr:to>
    <xdr:sp macro="" textlink="">
      <xdr:nvSpPr>
        <xdr:cNvPr id="385" name="フローチャート : 判断 384"/>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65617</xdr:rowOff>
    </xdr:from>
    <xdr:to>
      <xdr:col>23</xdr:col>
      <xdr:colOff>406400</xdr:colOff>
      <xdr:row>42</xdr:row>
      <xdr:rowOff>154094</xdr:rowOff>
    </xdr:to>
    <xdr:cxnSp macro="">
      <xdr:nvCxnSpPr>
        <xdr:cNvPr id="386" name="直線コネクタ 385"/>
        <xdr:cNvCxnSpPr/>
      </xdr:nvCxnSpPr>
      <xdr:spPr>
        <a:xfrm flipV="1">
          <a:off x="15290800" y="726651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121920</xdr:rowOff>
    </xdr:from>
    <xdr:to>
      <xdr:col>23</xdr:col>
      <xdr:colOff>457200</xdr:colOff>
      <xdr:row>42</xdr:row>
      <xdr:rowOff>52070</xdr:rowOff>
    </xdr:to>
    <xdr:sp macro="" textlink="">
      <xdr:nvSpPr>
        <xdr:cNvPr id="387" name="フローチャート : 判断 386"/>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62247</xdr:rowOff>
    </xdr:from>
    <xdr:ext cx="736600" cy="259045"/>
    <xdr:sp macro="" textlink="">
      <xdr:nvSpPr>
        <xdr:cNvPr id="388" name="テキスト ボックス 387"/>
        <xdr:cNvSpPr txBox="1"/>
      </xdr:nvSpPr>
      <xdr:spPr>
        <a:xfrm>
          <a:off x="15798800" y="692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154094</xdr:rowOff>
    </xdr:from>
    <xdr:to>
      <xdr:col>22</xdr:col>
      <xdr:colOff>203200</xdr:colOff>
      <xdr:row>42</xdr:row>
      <xdr:rowOff>162137</xdr:rowOff>
    </xdr:to>
    <xdr:cxnSp macro="">
      <xdr:nvCxnSpPr>
        <xdr:cNvPr id="389" name="直線コネクタ 388"/>
        <xdr:cNvCxnSpPr/>
      </xdr:nvCxnSpPr>
      <xdr:spPr>
        <a:xfrm flipV="1">
          <a:off x="14401800" y="735499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14817</xdr:rowOff>
    </xdr:from>
    <xdr:to>
      <xdr:col>22</xdr:col>
      <xdr:colOff>254000</xdr:colOff>
      <xdr:row>42</xdr:row>
      <xdr:rowOff>116417</xdr:rowOff>
    </xdr:to>
    <xdr:sp macro="" textlink="">
      <xdr:nvSpPr>
        <xdr:cNvPr id="390" name="フローチャート : 判断 389"/>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126594</xdr:rowOff>
    </xdr:from>
    <xdr:ext cx="762000" cy="259045"/>
    <xdr:sp macro="" textlink="">
      <xdr:nvSpPr>
        <xdr:cNvPr id="391" name="テキスト ボックス 390"/>
        <xdr:cNvSpPr txBox="1"/>
      </xdr:nvSpPr>
      <xdr:spPr>
        <a:xfrm>
          <a:off x="14909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154094</xdr:rowOff>
    </xdr:from>
    <xdr:to>
      <xdr:col>21</xdr:col>
      <xdr:colOff>0</xdr:colOff>
      <xdr:row>42</xdr:row>
      <xdr:rowOff>162137</xdr:rowOff>
    </xdr:to>
    <xdr:cxnSp macro="">
      <xdr:nvCxnSpPr>
        <xdr:cNvPr id="392" name="直線コネクタ 391"/>
        <xdr:cNvCxnSpPr/>
      </xdr:nvCxnSpPr>
      <xdr:spPr>
        <a:xfrm>
          <a:off x="13512800" y="735499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71120</xdr:rowOff>
    </xdr:from>
    <xdr:to>
      <xdr:col>21</xdr:col>
      <xdr:colOff>50800</xdr:colOff>
      <xdr:row>43</xdr:row>
      <xdr:rowOff>1270</xdr:rowOff>
    </xdr:to>
    <xdr:sp macro="" textlink="">
      <xdr:nvSpPr>
        <xdr:cNvPr id="393" name="フローチャート : 判断 392"/>
        <xdr:cNvSpPr/>
      </xdr:nvSpPr>
      <xdr:spPr>
        <a:xfrm>
          <a:off x="14351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11447</xdr:rowOff>
    </xdr:from>
    <xdr:ext cx="762000" cy="259045"/>
    <xdr:sp macro="" textlink="">
      <xdr:nvSpPr>
        <xdr:cNvPr id="394" name="テキスト ボックス 393"/>
        <xdr:cNvSpPr txBox="1"/>
      </xdr:nvSpPr>
      <xdr:spPr>
        <a:xfrm>
          <a:off x="14020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95" name="フローチャート : 判断 394"/>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58437</xdr:rowOff>
    </xdr:from>
    <xdr:ext cx="762000" cy="259045"/>
    <xdr:sp macro="" textlink="">
      <xdr:nvSpPr>
        <xdr:cNvPr id="396" name="テキスト ボックス 395"/>
        <xdr:cNvSpPr txBox="1"/>
      </xdr:nvSpPr>
      <xdr:spPr>
        <a:xfrm>
          <a:off x="13131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73660</xdr:rowOff>
    </xdr:from>
    <xdr:to>
      <xdr:col>24</xdr:col>
      <xdr:colOff>609600</xdr:colOff>
      <xdr:row>42</xdr:row>
      <xdr:rowOff>3810</xdr:rowOff>
    </xdr:to>
    <xdr:sp macro="" textlink="">
      <xdr:nvSpPr>
        <xdr:cNvPr id="402" name="円/楕円 401"/>
        <xdr:cNvSpPr/>
      </xdr:nvSpPr>
      <xdr:spPr>
        <a:xfrm>
          <a:off x="169672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45737</xdr:rowOff>
    </xdr:from>
    <xdr:ext cx="762000" cy="259045"/>
    <xdr:sp macro="" textlink="">
      <xdr:nvSpPr>
        <xdr:cNvPr id="403" name="公債費負担の状況該当値テキスト"/>
        <xdr:cNvSpPr txBox="1"/>
      </xdr:nvSpPr>
      <xdr:spPr>
        <a:xfrm>
          <a:off x="17106900" y="707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14817</xdr:rowOff>
    </xdr:from>
    <xdr:to>
      <xdr:col>23</xdr:col>
      <xdr:colOff>457200</xdr:colOff>
      <xdr:row>42</xdr:row>
      <xdr:rowOff>116417</xdr:rowOff>
    </xdr:to>
    <xdr:sp macro="" textlink="">
      <xdr:nvSpPr>
        <xdr:cNvPr id="404" name="円/楕円 403"/>
        <xdr:cNvSpPr/>
      </xdr:nvSpPr>
      <xdr:spPr>
        <a:xfrm>
          <a:off x="16129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101194</xdr:rowOff>
    </xdr:from>
    <xdr:ext cx="736600" cy="259045"/>
    <xdr:sp macro="" textlink="">
      <xdr:nvSpPr>
        <xdr:cNvPr id="405" name="テキスト ボックス 404"/>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103294</xdr:rowOff>
    </xdr:from>
    <xdr:to>
      <xdr:col>22</xdr:col>
      <xdr:colOff>254000</xdr:colOff>
      <xdr:row>43</xdr:row>
      <xdr:rowOff>33444</xdr:rowOff>
    </xdr:to>
    <xdr:sp macro="" textlink="">
      <xdr:nvSpPr>
        <xdr:cNvPr id="406" name="円/楕円 405"/>
        <xdr:cNvSpPr/>
      </xdr:nvSpPr>
      <xdr:spPr>
        <a:xfrm>
          <a:off x="15240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18221</xdr:rowOff>
    </xdr:from>
    <xdr:ext cx="762000" cy="259045"/>
    <xdr:sp macro="" textlink="">
      <xdr:nvSpPr>
        <xdr:cNvPr id="407" name="テキスト ボックス 406"/>
        <xdr:cNvSpPr txBox="1"/>
      </xdr:nvSpPr>
      <xdr:spPr>
        <a:xfrm>
          <a:off x="14909800" y="739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111337</xdr:rowOff>
    </xdr:from>
    <xdr:to>
      <xdr:col>21</xdr:col>
      <xdr:colOff>50800</xdr:colOff>
      <xdr:row>43</xdr:row>
      <xdr:rowOff>41487</xdr:rowOff>
    </xdr:to>
    <xdr:sp macro="" textlink="">
      <xdr:nvSpPr>
        <xdr:cNvPr id="408" name="円/楕円 407"/>
        <xdr:cNvSpPr/>
      </xdr:nvSpPr>
      <xdr:spPr>
        <a:xfrm>
          <a:off x="143510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26264</xdr:rowOff>
    </xdr:from>
    <xdr:ext cx="762000" cy="259045"/>
    <xdr:sp macro="" textlink="">
      <xdr:nvSpPr>
        <xdr:cNvPr id="409" name="テキスト ボックス 408"/>
        <xdr:cNvSpPr txBox="1"/>
      </xdr:nvSpPr>
      <xdr:spPr>
        <a:xfrm>
          <a:off x="14020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103294</xdr:rowOff>
    </xdr:from>
    <xdr:to>
      <xdr:col>19</xdr:col>
      <xdr:colOff>533400</xdr:colOff>
      <xdr:row>43</xdr:row>
      <xdr:rowOff>33444</xdr:rowOff>
    </xdr:to>
    <xdr:sp macro="" textlink="">
      <xdr:nvSpPr>
        <xdr:cNvPr id="410" name="円/楕円 409"/>
        <xdr:cNvSpPr/>
      </xdr:nvSpPr>
      <xdr:spPr>
        <a:xfrm>
          <a:off x="13462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43621</xdr:rowOff>
    </xdr:from>
    <xdr:ext cx="762000" cy="259045"/>
    <xdr:sp macro="" textlink="">
      <xdr:nvSpPr>
        <xdr:cNvPr id="411" name="テキスト ボックス 410"/>
        <xdr:cNvSpPr txBox="1"/>
      </xdr:nvSpPr>
      <xdr:spPr>
        <a:xfrm>
          <a:off x="13131800" y="7073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将来負担比率については前年度同様の</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となっており、類似団体と比較すると</a:t>
          </a:r>
          <a:r>
            <a:rPr kumimoji="1" lang="en-US" altLang="ja-JP" sz="1300">
              <a:solidFill>
                <a:schemeClr val="dk1"/>
              </a:solidFill>
              <a:effectLst/>
              <a:latin typeface="+mn-lt"/>
              <a:ea typeface="+mn-ea"/>
              <a:cs typeface="+mn-cs"/>
            </a:rPr>
            <a:t>20.2</a:t>
          </a:r>
          <a:r>
            <a:rPr kumimoji="1" lang="ja-JP" altLang="ja-JP" sz="1300">
              <a:solidFill>
                <a:schemeClr val="dk1"/>
              </a:solidFill>
              <a:effectLst/>
              <a:latin typeface="+mn-lt"/>
              <a:ea typeface="+mn-ea"/>
              <a:cs typeface="+mn-cs"/>
            </a:rPr>
            <a:t>ポイント下回っている。継続して健全財政を維持しているものの、普通会計における地方債残高が災害公営住宅整備事業に係る地方債及び災害援護資金貸付金（県貸付金）の借入により震災後大幅に増加している。さらに、今後においては、庁舎復旧に係る地方債借入が多額に上る見込みであることから、通常事業分の地方債発行を可能な限り抑制し、また、歳出削減策により各種基金の残高を増加させることで、健全化の維持を図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8" name="直線コネクタ 42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9" name="テキスト ボックス 42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0" name="直線コネクタ 42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1" name="テキスト ボックス 43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2" name="直線コネクタ 43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3" name="テキスト ボックス 43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4" name="直線コネクタ 43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5" name="テキスト ボックス 43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150165</xdr:rowOff>
    </xdr:to>
    <xdr:cxnSp macro="">
      <xdr:nvCxnSpPr>
        <xdr:cNvPr id="438" name="直線コネクタ 437"/>
        <xdr:cNvCxnSpPr/>
      </xdr:nvCxnSpPr>
      <xdr:spPr>
        <a:xfrm flipV="1">
          <a:off x="17018000" y="2451100"/>
          <a:ext cx="0" cy="14709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122242</xdr:rowOff>
    </xdr:from>
    <xdr:ext cx="762000" cy="259045"/>
    <xdr:sp macro="" textlink="">
      <xdr:nvSpPr>
        <xdr:cNvPr id="439" name="将来負担の状況最小値テキスト"/>
        <xdr:cNvSpPr txBox="1"/>
      </xdr:nvSpPr>
      <xdr:spPr>
        <a:xfrm>
          <a:off x="17106900" y="3894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152.4</a:t>
          </a:r>
          <a:endParaRPr kumimoji="1" lang="ja-JP" altLang="en-US" sz="1000" b="1">
            <a:latin typeface="ＭＳ Ｐゴシック"/>
          </a:endParaRPr>
        </a:p>
      </xdr:txBody>
    </xdr:sp>
    <xdr:clientData/>
  </xdr:oneCellAnchor>
  <xdr:twoCellAnchor>
    <xdr:from>
      <xdr:col>24</xdr:col>
      <xdr:colOff>469900</xdr:colOff>
      <xdr:row>22</xdr:row>
      <xdr:rowOff>150165</xdr:rowOff>
    </xdr:from>
    <xdr:to>
      <xdr:col>24</xdr:col>
      <xdr:colOff>647700</xdr:colOff>
      <xdr:row>22</xdr:row>
      <xdr:rowOff>150165</xdr:rowOff>
    </xdr:to>
    <xdr:cxnSp macro="">
      <xdr:nvCxnSpPr>
        <xdr:cNvPr id="440" name="直線コネクタ 439"/>
        <xdr:cNvCxnSpPr/>
      </xdr:nvCxnSpPr>
      <xdr:spPr>
        <a:xfrm>
          <a:off x="16929100" y="3922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1"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2" name="直線コネクタ 441"/>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167047</xdr:rowOff>
    </xdr:from>
    <xdr:ext cx="762000" cy="259045"/>
    <xdr:sp macro="" textlink="">
      <xdr:nvSpPr>
        <xdr:cNvPr id="443" name="将来負担の状況平均値テキスト"/>
        <xdr:cNvSpPr txBox="1"/>
      </xdr:nvSpPr>
      <xdr:spPr>
        <a:xfrm>
          <a:off x="17106900" y="2567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23520</xdr:rowOff>
    </xdr:from>
    <xdr:to>
      <xdr:col>24</xdr:col>
      <xdr:colOff>609600</xdr:colOff>
      <xdr:row>15</xdr:row>
      <xdr:rowOff>125120</xdr:rowOff>
    </xdr:to>
    <xdr:sp macro="" textlink="">
      <xdr:nvSpPr>
        <xdr:cNvPr id="444" name="フローチャート : 判断 443"/>
        <xdr:cNvSpPr/>
      </xdr:nvSpPr>
      <xdr:spPr>
        <a:xfrm>
          <a:off x="169672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24486</xdr:rowOff>
    </xdr:from>
    <xdr:to>
      <xdr:col>23</xdr:col>
      <xdr:colOff>457200</xdr:colOff>
      <xdr:row>15</xdr:row>
      <xdr:rowOff>126086</xdr:rowOff>
    </xdr:to>
    <xdr:sp macro="" textlink="">
      <xdr:nvSpPr>
        <xdr:cNvPr id="445" name="フローチャート : 判断 444"/>
        <xdr:cNvSpPr/>
      </xdr:nvSpPr>
      <xdr:spPr>
        <a:xfrm>
          <a:off x="16129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136263</xdr:rowOff>
    </xdr:from>
    <xdr:ext cx="736600" cy="259045"/>
    <xdr:sp macro="" textlink="">
      <xdr:nvSpPr>
        <xdr:cNvPr id="446" name="テキスト ボックス 445"/>
        <xdr:cNvSpPr txBox="1"/>
      </xdr:nvSpPr>
      <xdr:spPr>
        <a:xfrm>
          <a:off x="15798800" y="2365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43790</xdr:rowOff>
    </xdr:from>
    <xdr:to>
      <xdr:col>22</xdr:col>
      <xdr:colOff>254000</xdr:colOff>
      <xdr:row>15</xdr:row>
      <xdr:rowOff>145390</xdr:rowOff>
    </xdr:to>
    <xdr:sp macro="" textlink="">
      <xdr:nvSpPr>
        <xdr:cNvPr id="447" name="フローチャート : 判断 446"/>
        <xdr:cNvSpPr/>
      </xdr:nvSpPr>
      <xdr:spPr>
        <a:xfrm>
          <a:off x="15240000" y="261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155567</xdr:rowOff>
    </xdr:from>
    <xdr:ext cx="762000" cy="259045"/>
    <xdr:sp macro="" textlink="">
      <xdr:nvSpPr>
        <xdr:cNvPr id="448" name="テキスト ボックス 447"/>
        <xdr:cNvSpPr txBox="1"/>
      </xdr:nvSpPr>
      <xdr:spPr>
        <a:xfrm>
          <a:off x="14909800" y="23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124866</xdr:rowOff>
    </xdr:from>
    <xdr:to>
      <xdr:col>21</xdr:col>
      <xdr:colOff>50800</xdr:colOff>
      <xdr:row>16</xdr:row>
      <xdr:rowOff>55016</xdr:rowOff>
    </xdr:to>
    <xdr:sp macro="" textlink="">
      <xdr:nvSpPr>
        <xdr:cNvPr id="449" name="フローチャート : 判断 448"/>
        <xdr:cNvSpPr/>
      </xdr:nvSpPr>
      <xdr:spPr>
        <a:xfrm>
          <a:off x="14351000" y="26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65193</xdr:rowOff>
    </xdr:from>
    <xdr:ext cx="762000" cy="259045"/>
    <xdr:sp macro="" textlink="">
      <xdr:nvSpPr>
        <xdr:cNvPr id="450" name="テキスト ボックス 449"/>
        <xdr:cNvSpPr txBox="1"/>
      </xdr:nvSpPr>
      <xdr:spPr>
        <a:xfrm>
          <a:off x="14020800" y="2465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45110</xdr:rowOff>
    </xdr:from>
    <xdr:to>
      <xdr:col>19</xdr:col>
      <xdr:colOff>533400</xdr:colOff>
      <xdr:row>16</xdr:row>
      <xdr:rowOff>146710</xdr:rowOff>
    </xdr:to>
    <xdr:sp macro="" textlink="">
      <xdr:nvSpPr>
        <xdr:cNvPr id="451" name="フローチャート : 判断 450"/>
        <xdr:cNvSpPr/>
      </xdr:nvSpPr>
      <xdr:spPr>
        <a:xfrm>
          <a:off x="13462000" y="278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131487</xdr:rowOff>
    </xdr:from>
    <xdr:ext cx="762000" cy="259045"/>
    <xdr:sp macro="" textlink="">
      <xdr:nvSpPr>
        <xdr:cNvPr id="452" name="テキスト ボックス 451"/>
        <xdr:cNvSpPr txBox="1"/>
      </xdr:nvSpPr>
      <xdr:spPr>
        <a:xfrm>
          <a:off x="13131800" y="2874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19</xdr:col>
      <xdr:colOff>431800</xdr:colOff>
      <xdr:row>14</xdr:row>
      <xdr:rowOff>35712</xdr:rowOff>
    </xdr:from>
    <xdr:to>
      <xdr:col>19</xdr:col>
      <xdr:colOff>533400</xdr:colOff>
      <xdr:row>14</xdr:row>
      <xdr:rowOff>137312</xdr:rowOff>
    </xdr:to>
    <xdr:sp macro="" textlink="">
      <xdr:nvSpPr>
        <xdr:cNvPr id="458" name="円/楕円 457"/>
        <xdr:cNvSpPr/>
      </xdr:nvSpPr>
      <xdr:spPr>
        <a:xfrm>
          <a:off x="13462000" y="243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147489</xdr:rowOff>
    </xdr:from>
    <xdr:ext cx="762000" cy="259045"/>
    <xdr:sp macro="" textlink="">
      <xdr:nvSpPr>
        <xdr:cNvPr id="459" name="テキスト ボックス 458"/>
        <xdr:cNvSpPr txBox="1"/>
      </xdr:nvSpPr>
      <xdr:spPr>
        <a:xfrm>
          <a:off x="13131800" y="2204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宮城県亘理町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34,139
34,045
73.60
24,976,359
20,423,930
1,142,439
7,079,305
10,514,697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dk1"/>
              </a:solidFill>
              <a:effectLst/>
              <a:latin typeface="+mn-lt"/>
              <a:ea typeface="+mn-ea"/>
              <a:cs typeface="+mn-cs"/>
            </a:rPr>
            <a:t>　平成</a:t>
          </a:r>
          <a:r>
            <a:rPr kumimoji="1" lang="en-US" altLang="ja-JP" sz="1050">
              <a:solidFill>
                <a:schemeClr val="dk1"/>
              </a:solidFill>
              <a:effectLst/>
              <a:latin typeface="+mn-lt"/>
              <a:ea typeface="+mn-ea"/>
              <a:cs typeface="+mn-cs"/>
            </a:rPr>
            <a:t>27</a:t>
          </a:r>
          <a:r>
            <a:rPr kumimoji="1" lang="ja-JP" altLang="ja-JP" sz="1050">
              <a:solidFill>
                <a:schemeClr val="dk1"/>
              </a:solidFill>
              <a:effectLst/>
              <a:latin typeface="+mn-lt"/>
              <a:ea typeface="+mn-ea"/>
              <a:cs typeface="+mn-cs"/>
            </a:rPr>
            <a:t>年度における人件費の経常収支比率については、経常的人件費はほぼ同額であるものの、経常一般財源収入が増加したことから前年度比</a:t>
          </a:r>
          <a:r>
            <a:rPr kumimoji="1" lang="en-US" altLang="ja-JP" sz="1050">
              <a:solidFill>
                <a:schemeClr val="dk1"/>
              </a:solidFill>
              <a:effectLst/>
              <a:latin typeface="+mn-lt"/>
              <a:ea typeface="+mn-ea"/>
              <a:cs typeface="+mn-cs"/>
            </a:rPr>
            <a:t>0.7</a:t>
          </a:r>
          <a:r>
            <a:rPr kumimoji="1" lang="ja-JP" altLang="ja-JP" sz="1050">
              <a:solidFill>
                <a:schemeClr val="dk1"/>
              </a:solidFill>
              <a:effectLst/>
              <a:latin typeface="+mn-lt"/>
              <a:ea typeface="+mn-ea"/>
              <a:cs typeface="+mn-cs"/>
            </a:rPr>
            <a:t>ポイント減の</a:t>
          </a:r>
          <a:r>
            <a:rPr kumimoji="1" lang="en-US" altLang="ja-JP" sz="1050">
              <a:solidFill>
                <a:schemeClr val="dk1"/>
              </a:solidFill>
              <a:effectLst/>
              <a:latin typeface="+mn-lt"/>
              <a:ea typeface="+mn-ea"/>
              <a:cs typeface="+mn-cs"/>
            </a:rPr>
            <a:t>26.4</a:t>
          </a:r>
          <a:r>
            <a:rPr kumimoji="1" lang="ja-JP" altLang="ja-JP" sz="1050">
              <a:solidFill>
                <a:schemeClr val="dk1"/>
              </a:solidFill>
              <a:effectLst/>
              <a:latin typeface="+mn-lt"/>
              <a:ea typeface="+mn-ea"/>
              <a:cs typeface="+mn-cs"/>
            </a:rPr>
            <a:t>％となったものであるが、類似団体と比較すると</a:t>
          </a:r>
          <a:r>
            <a:rPr kumimoji="1" lang="en-US" altLang="ja-JP" sz="1050">
              <a:solidFill>
                <a:schemeClr val="dk1"/>
              </a:solidFill>
              <a:effectLst/>
              <a:latin typeface="+mn-lt"/>
              <a:ea typeface="+mn-ea"/>
              <a:cs typeface="+mn-cs"/>
            </a:rPr>
            <a:t>3.8</a:t>
          </a:r>
          <a:r>
            <a:rPr kumimoji="1" lang="ja-JP" altLang="ja-JP" sz="1050">
              <a:solidFill>
                <a:schemeClr val="dk1"/>
              </a:solidFill>
              <a:effectLst/>
              <a:latin typeface="+mn-lt"/>
              <a:ea typeface="+mn-ea"/>
              <a:cs typeface="+mn-cs"/>
            </a:rPr>
            <a:t>ポイント上回っている状況である。これは、類似団体と比較するとラスパイレス指数は</a:t>
          </a:r>
          <a:r>
            <a:rPr kumimoji="1" lang="en-US" altLang="ja-JP" sz="1050">
              <a:solidFill>
                <a:schemeClr val="dk1"/>
              </a:solidFill>
              <a:effectLst/>
              <a:latin typeface="+mn-lt"/>
              <a:ea typeface="+mn-ea"/>
              <a:cs typeface="+mn-cs"/>
            </a:rPr>
            <a:t>7.6</a:t>
          </a:r>
          <a:r>
            <a:rPr kumimoji="1" lang="ja-JP" altLang="ja-JP" sz="1050">
              <a:solidFill>
                <a:schemeClr val="dk1"/>
              </a:solidFill>
              <a:effectLst/>
              <a:latin typeface="+mn-lt"/>
              <a:ea typeface="+mn-ea"/>
              <a:cs typeface="+mn-cs"/>
            </a:rPr>
            <a:t>ポイント下回っているものの、人口</a:t>
          </a:r>
          <a:r>
            <a:rPr kumimoji="1" lang="en-US" altLang="ja-JP" sz="1050">
              <a:solidFill>
                <a:schemeClr val="dk1"/>
              </a:solidFill>
              <a:effectLst/>
              <a:latin typeface="+mn-lt"/>
              <a:ea typeface="+mn-ea"/>
              <a:cs typeface="+mn-cs"/>
            </a:rPr>
            <a:t>1,000</a:t>
          </a:r>
          <a:r>
            <a:rPr kumimoji="1" lang="ja-JP" altLang="ja-JP" sz="1050">
              <a:solidFill>
                <a:schemeClr val="dk1"/>
              </a:solidFill>
              <a:effectLst/>
              <a:latin typeface="+mn-lt"/>
              <a:ea typeface="+mn-ea"/>
              <a:cs typeface="+mn-cs"/>
            </a:rPr>
            <a:t>人当たり職員数が震災の影響もあり</a:t>
          </a:r>
          <a:r>
            <a:rPr kumimoji="1" lang="en-US" altLang="ja-JP" sz="1050">
              <a:solidFill>
                <a:schemeClr val="dk1"/>
              </a:solidFill>
              <a:effectLst/>
              <a:latin typeface="+mn-lt"/>
              <a:ea typeface="+mn-ea"/>
              <a:cs typeface="+mn-cs"/>
            </a:rPr>
            <a:t>8.11</a:t>
          </a:r>
          <a:r>
            <a:rPr kumimoji="1" lang="ja-JP" altLang="ja-JP" sz="1050">
              <a:solidFill>
                <a:schemeClr val="dk1"/>
              </a:solidFill>
              <a:effectLst/>
              <a:latin typeface="+mn-lt"/>
              <a:ea typeface="+mn-ea"/>
              <a:cs typeface="+mn-cs"/>
            </a:rPr>
            <a:t>人と大幅に上回っているためであり、さらには、町税等経常一般財源収入が類似団体よりも少ないことも一因となっている。今後においては、震災の影響により難しい状況ではあるが、経常的な人件費の削減を継続して実施するとともに、町税の徴収強化や企業誘致の実現など経常一般財源の確保に努めていく。</a:t>
          </a:r>
          <a:endParaRPr lang="ja-JP" altLang="ja-JP" sz="105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54610</xdr:rowOff>
    </xdr:from>
    <xdr:to>
      <xdr:col>7</xdr:col>
      <xdr:colOff>15875</xdr:colOff>
      <xdr:row>41</xdr:row>
      <xdr:rowOff>138430</xdr:rowOff>
    </xdr:to>
    <xdr:cxnSp macro="">
      <xdr:nvCxnSpPr>
        <xdr:cNvPr id="61" name="直線コネクタ 60"/>
        <xdr:cNvCxnSpPr/>
      </xdr:nvCxnSpPr>
      <xdr:spPr>
        <a:xfrm flipV="1">
          <a:off x="4826000" y="57124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110507</xdr:rowOff>
    </xdr:from>
    <xdr:ext cx="762000" cy="259045"/>
    <xdr:sp macro="" textlink="">
      <xdr:nvSpPr>
        <xdr:cNvPr id="62" name="人件費最小値テキスト"/>
        <xdr:cNvSpPr txBox="1"/>
      </xdr:nvSpPr>
      <xdr:spPr>
        <a:xfrm>
          <a:off x="4914900" y="713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a:t>
          </a:r>
          <a:endParaRPr kumimoji="1" lang="ja-JP" altLang="en-US" sz="1000" b="1">
            <a:latin typeface="ＭＳ Ｐゴシック"/>
          </a:endParaRPr>
        </a:p>
      </xdr:txBody>
    </xdr:sp>
    <xdr:clientData/>
  </xdr:oneCellAnchor>
  <xdr:twoCellAnchor>
    <xdr:from>
      <xdr:col>6</xdr:col>
      <xdr:colOff>612775</xdr:colOff>
      <xdr:row>41</xdr:row>
      <xdr:rowOff>138430</xdr:rowOff>
    </xdr:from>
    <xdr:to>
      <xdr:col>7</xdr:col>
      <xdr:colOff>104775</xdr:colOff>
      <xdr:row>41</xdr:row>
      <xdr:rowOff>138430</xdr:rowOff>
    </xdr:to>
    <xdr:cxnSp macro="">
      <xdr:nvCxnSpPr>
        <xdr:cNvPr id="63" name="直線コネクタ 62"/>
        <xdr:cNvCxnSpPr/>
      </xdr:nvCxnSpPr>
      <xdr:spPr>
        <a:xfrm>
          <a:off x="4737100" y="716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33</xdr:row>
      <xdr:rowOff>54610</xdr:rowOff>
    </xdr:from>
    <xdr:to>
      <xdr:col>7</xdr:col>
      <xdr:colOff>104775</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5080</xdr:rowOff>
    </xdr:from>
    <xdr:to>
      <xdr:col>7</xdr:col>
      <xdr:colOff>15875</xdr:colOff>
      <xdr:row>38</xdr:row>
      <xdr:rowOff>58420</xdr:rowOff>
    </xdr:to>
    <xdr:cxnSp macro="">
      <xdr:nvCxnSpPr>
        <xdr:cNvPr id="66" name="直線コネクタ 65"/>
        <xdr:cNvCxnSpPr/>
      </xdr:nvCxnSpPr>
      <xdr:spPr>
        <a:xfrm flipV="1">
          <a:off x="3987800" y="65201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24147</xdr:rowOff>
    </xdr:from>
    <xdr:ext cx="762000" cy="259045"/>
    <xdr:sp macro="" textlink="">
      <xdr:nvSpPr>
        <xdr:cNvPr id="67" name="人件費平均値テキスト"/>
        <xdr:cNvSpPr txBox="1"/>
      </xdr:nvSpPr>
      <xdr:spPr>
        <a:xfrm>
          <a:off x="4914900" y="6024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68" name="フローチャート : 判断 67"/>
        <xdr:cNvSpPr/>
      </xdr:nvSpPr>
      <xdr:spPr>
        <a:xfrm>
          <a:off x="4775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153670</xdr:rowOff>
    </xdr:from>
    <xdr:to>
      <xdr:col>5</xdr:col>
      <xdr:colOff>549275</xdr:colOff>
      <xdr:row>38</xdr:row>
      <xdr:rowOff>58420</xdr:rowOff>
    </xdr:to>
    <xdr:cxnSp macro="">
      <xdr:nvCxnSpPr>
        <xdr:cNvPr id="69" name="直線コネクタ 68"/>
        <xdr:cNvCxnSpPr/>
      </xdr:nvCxnSpPr>
      <xdr:spPr>
        <a:xfrm>
          <a:off x="3098800" y="64973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70" name="フローチャート :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24147</xdr:rowOff>
    </xdr:from>
    <xdr:ext cx="736600" cy="259045"/>
    <xdr:sp macro="" textlink="">
      <xdr:nvSpPr>
        <xdr:cNvPr id="71" name="テキスト ボックス 70"/>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153670</xdr:rowOff>
    </xdr:from>
    <xdr:to>
      <xdr:col>4</xdr:col>
      <xdr:colOff>346075</xdr:colOff>
      <xdr:row>38</xdr:row>
      <xdr:rowOff>12700</xdr:rowOff>
    </xdr:to>
    <xdr:cxnSp macro="">
      <xdr:nvCxnSpPr>
        <xdr:cNvPr id="72" name="直線コネクタ 71"/>
        <xdr:cNvCxnSpPr/>
      </xdr:nvCxnSpPr>
      <xdr:spPr>
        <a:xfrm flipV="1">
          <a:off x="2209800" y="64973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24147</xdr:rowOff>
    </xdr:from>
    <xdr:ext cx="762000" cy="259045"/>
    <xdr:sp macro="" textlink="">
      <xdr:nvSpPr>
        <xdr:cNvPr id="74" name="テキスト ボックス 73"/>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12700</xdr:rowOff>
    </xdr:from>
    <xdr:to>
      <xdr:col>3</xdr:col>
      <xdr:colOff>142875</xdr:colOff>
      <xdr:row>38</xdr:row>
      <xdr:rowOff>127000</xdr:rowOff>
    </xdr:to>
    <xdr:cxnSp macro="">
      <xdr:nvCxnSpPr>
        <xdr:cNvPr id="75" name="直線コネクタ 74"/>
        <xdr:cNvCxnSpPr/>
      </xdr:nvCxnSpPr>
      <xdr:spPr>
        <a:xfrm flipV="1">
          <a:off x="1320800" y="6527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129540</xdr:rowOff>
    </xdr:from>
    <xdr:to>
      <xdr:col>3</xdr:col>
      <xdr:colOff>193675</xdr:colOff>
      <xdr:row>37</xdr:row>
      <xdr:rowOff>59690</xdr:rowOff>
    </xdr:to>
    <xdr:sp macro="" textlink="">
      <xdr:nvSpPr>
        <xdr:cNvPr id="76" name="フローチャート :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78" name="フローチャート : 判断 77"/>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100347</xdr:rowOff>
    </xdr:from>
    <xdr:ext cx="762000" cy="259045"/>
    <xdr:sp macro="" textlink="">
      <xdr:nvSpPr>
        <xdr:cNvPr id="79" name="テキスト ボックス 78"/>
        <xdr:cNvSpPr txBox="1"/>
      </xdr:nvSpPr>
      <xdr:spPr>
        <a:xfrm>
          <a:off x="939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125730</xdr:rowOff>
    </xdr:from>
    <xdr:to>
      <xdr:col>7</xdr:col>
      <xdr:colOff>66675</xdr:colOff>
      <xdr:row>38</xdr:row>
      <xdr:rowOff>55880</xdr:rowOff>
    </xdr:to>
    <xdr:sp macro="" textlink="">
      <xdr:nvSpPr>
        <xdr:cNvPr id="85" name="円/楕円 84"/>
        <xdr:cNvSpPr/>
      </xdr:nvSpPr>
      <xdr:spPr>
        <a:xfrm>
          <a:off x="47752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97807</xdr:rowOff>
    </xdr:from>
    <xdr:ext cx="762000" cy="259045"/>
    <xdr:sp macro="" textlink="">
      <xdr:nvSpPr>
        <xdr:cNvPr id="86" name="人件費該当値テキスト"/>
        <xdr:cNvSpPr txBox="1"/>
      </xdr:nvSpPr>
      <xdr:spPr>
        <a:xfrm>
          <a:off x="49149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7620</xdr:rowOff>
    </xdr:from>
    <xdr:to>
      <xdr:col>5</xdr:col>
      <xdr:colOff>600075</xdr:colOff>
      <xdr:row>38</xdr:row>
      <xdr:rowOff>109220</xdr:rowOff>
    </xdr:to>
    <xdr:sp macro="" textlink="">
      <xdr:nvSpPr>
        <xdr:cNvPr id="87" name="円/楕円 86"/>
        <xdr:cNvSpPr/>
      </xdr:nvSpPr>
      <xdr:spPr>
        <a:xfrm>
          <a:off x="3937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93997</xdr:rowOff>
    </xdr:from>
    <xdr:ext cx="736600" cy="259045"/>
    <xdr:sp macro="" textlink="">
      <xdr:nvSpPr>
        <xdr:cNvPr id="88" name="テキスト ボックス 87"/>
        <xdr:cNvSpPr txBox="1"/>
      </xdr:nvSpPr>
      <xdr:spPr>
        <a:xfrm>
          <a:off x="3606800" y="660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102870</xdr:rowOff>
    </xdr:from>
    <xdr:to>
      <xdr:col>4</xdr:col>
      <xdr:colOff>396875</xdr:colOff>
      <xdr:row>38</xdr:row>
      <xdr:rowOff>33020</xdr:rowOff>
    </xdr:to>
    <xdr:sp macro="" textlink="">
      <xdr:nvSpPr>
        <xdr:cNvPr id="89" name="円/楕円 88"/>
        <xdr:cNvSpPr/>
      </xdr:nvSpPr>
      <xdr:spPr>
        <a:xfrm>
          <a:off x="3048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17797</xdr:rowOff>
    </xdr:from>
    <xdr:ext cx="762000" cy="259045"/>
    <xdr:sp macro="" textlink="">
      <xdr:nvSpPr>
        <xdr:cNvPr id="90" name="テキスト ボックス 89"/>
        <xdr:cNvSpPr txBox="1"/>
      </xdr:nvSpPr>
      <xdr:spPr>
        <a:xfrm>
          <a:off x="2717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133350</xdr:rowOff>
    </xdr:from>
    <xdr:to>
      <xdr:col>3</xdr:col>
      <xdr:colOff>193675</xdr:colOff>
      <xdr:row>38</xdr:row>
      <xdr:rowOff>63500</xdr:rowOff>
    </xdr:to>
    <xdr:sp macro="" textlink="">
      <xdr:nvSpPr>
        <xdr:cNvPr id="91" name="円/楕円 90"/>
        <xdr:cNvSpPr/>
      </xdr:nvSpPr>
      <xdr:spPr>
        <a:xfrm>
          <a:off x="2159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48277</xdr:rowOff>
    </xdr:from>
    <xdr:ext cx="762000" cy="259045"/>
    <xdr:sp macro="" textlink="">
      <xdr:nvSpPr>
        <xdr:cNvPr id="92" name="テキスト ボックス 91"/>
        <xdr:cNvSpPr txBox="1"/>
      </xdr:nvSpPr>
      <xdr:spPr>
        <a:xfrm>
          <a:off x="1828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76200</xdr:rowOff>
    </xdr:from>
    <xdr:to>
      <xdr:col>1</xdr:col>
      <xdr:colOff>676275</xdr:colOff>
      <xdr:row>39</xdr:row>
      <xdr:rowOff>6350</xdr:rowOff>
    </xdr:to>
    <xdr:sp macro="" textlink="">
      <xdr:nvSpPr>
        <xdr:cNvPr id="93" name="円/楕円 92"/>
        <xdr:cNvSpPr/>
      </xdr:nvSpPr>
      <xdr:spPr>
        <a:xfrm>
          <a:off x="1270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162577</xdr:rowOff>
    </xdr:from>
    <xdr:ext cx="762000" cy="259045"/>
    <xdr:sp macro="" textlink="">
      <xdr:nvSpPr>
        <xdr:cNvPr id="94" name="テキスト ボックス 93"/>
        <xdr:cNvSpPr txBox="1"/>
      </xdr:nvSpPr>
      <xdr:spPr>
        <a:xfrm>
          <a:off x="939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物件費の経常収支比率については、これまでも継続して抑制に取り組んできたことなどから類似団体平均</a:t>
          </a:r>
          <a:r>
            <a:rPr kumimoji="1" lang="en-US" altLang="ja-JP" sz="1200">
              <a:solidFill>
                <a:schemeClr val="dk1"/>
              </a:solidFill>
              <a:effectLst/>
              <a:latin typeface="+mn-lt"/>
              <a:ea typeface="+mn-ea"/>
              <a:cs typeface="+mn-cs"/>
            </a:rPr>
            <a:t>15.1</a:t>
          </a:r>
          <a:r>
            <a:rPr kumimoji="1" lang="ja-JP" altLang="ja-JP" sz="1200">
              <a:solidFill>
                <a:schemeClr val="dk1"/>
              </a:solidFill>
              <a:effectLst/>
              <a:latin typeface="+mn-lt"/>
              <a:ea typeface="+mn-ea"/>
              <a:cs typeface="+mn-cs"/>
            </a:rPr>
            <a:t>％と比較し</a:t>
          </a:r>
          <a:r>
            <a:rPr kumimoji="1" lang="en-US" altLang="ja-JP" sz="1200">
              <a:solidFill>
                <a:schemeClr val="dk1"/>
              </a:solidFill>
              <a:effectLst/>
              <a:latin typeface="+mn-lt"/>
              <a:ea typeface="+mn-ea"/>
              <a:cs typeface="+mn-cs"/>
            </a:rPr>
            <a:t>3.5</a:t>
          </a:r>
          <a:r>
            <a:rPr kumimoji="1" lang="ja-JP" altLang="ja-JP" sz="1200">
              <a:solidFill>
                <a:schemeClr val="dk1"/>
              </a:solidFill>
              <a:effectLst/>
              <a:latin typeface="+mn-lt"/>
              <a:ea typeface="+mn-ea"/>
              <a:cs typeface="+mn-cs"/>
            </a:rPr>
            <a:t>ポイント低い</a:t>
          </a:r>
          <a:r>
            <a:rPr kumimoji="1" lang="en-US" altLang="ja-JP" sz="1200">
              <a:solidFill>
                <a:schemeClr val="dk1"/>
              </a:solidFill>
              <a:effectLst/>
              <a:latin typeface="+mn-lt"/>
              <a:ea typeface="+mn-ea"/>
              <a:cs typeface="+mn-cs"/>
            </a:rPr>
            <a:t>11.6</a:t>
          </a:r>
          <a:r>
            <a:rPr kumimoji="1" lang="ja-JP" altLang="ja-JP" sz="1200">
              <a:solidFill>
                <a:schemeClr val="dk1"/>
              </a:solidFill>
              <a:effectLst/>
              <a:latin typeface="+mn-lt"/>
              <a:ea typeface="+mn-ea"/>
              <a:cs typeface="+mn-cs"/>
            </a:rPr>
            <a:t>％となっている。しかしながら、近年においては被災した小中学校及び保育所、児童館等の復旧に伴い施設運営及び管理に係る物件費が増加していることから数値は上昇傾向であり、平成</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年度においても前年度比で</a:t>
          </a:r>
          <a:r>
            <a:rPr kumimoji="1" lang="en-US" altLang="ja-JP" sz="1200">
              <a:solidFill>
                <a:schemeClr val="dk1"/>
              </a:solidFill>
              <a:effectLst/>
              <a:latin typeface="+mn-lt"/>
              <a:ea typeface="+mn-ea"/>
              <a:cs typeface="+mn-cs"/>
            </a:rPr>
            <a:t>0.2</a:t>
          </a:r>
          <a:r>
            <a:rPr kumimoji="1" lang="ja-JP" altLang="ja-JP" sz="1200">
              <a:solidFill>
                <a:schemeClr val="dk1"/>
              </a:solidFill>
              <a:effectLst/>
              <a:latin typeface="+mn-lt"/>
              <a:ea typeface="+mn-ea"/>
              <a:cs typeface="+mn-cs"/>
            </a:rPr>
            <a:t>ポイント悪化した。今後においても、指定管理者制度や外部委託の推進などにより物件費の増加が考えられることから、従来の物件費削減策を継続し、数値の改善を図っていく。</a:t>
          </a:r>
          <a:endParaRPr lang="ja-JP" altLang="ja-JP" sz="12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42418</xdr:rowOff>
    </xdr:from>
    <xdr:to>
      <xdr:col>24</xdr:col>
      <xdr:colOff>31750</xdr:colOff>
      <xdr:row>21</xdr:row>
      <xdr:rowOff>69850</xdr:rowOff>
    </xdr:to>
    <xdr:cxnSp macro="">
      <xdr:nvCxnSpPr>
        <xdr:cNvPr id="120" name="直線コネクタ 119"/>
        <xdr:cNvCxnSpPr/>
      </xdr:nvCxnSpPr>
      <xdr:spPr>
        <a:xfrm flipV="1">
          <a:off x="16510000" y="2271268"/>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128795</xdr:rowOff>
    </xdr:from>
    <xdr:ext cx="762000" cy="259045"/>
    <xdr:sp macro="" textlink="">
      <xdr:nvSpPr>
        <xdr:cNvPr id="123" name="物件費最大値テキスト"/>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42418</xdr:rowOff>
    </xdr:from>
    <xdr:to>
      <xdr:col>24</xdr:col>
      <xdr:colOff>120650</xdr:colOff>
      <xdr:row>13</xdr:row>
      <xdr:rowOff>42418</xdr:rowOff>
    </xdr:to>
    <xdr:cxnSp macro="">
      <xdr:nvCxnSpPr>
        <xdr:cNvPr id="124" name="直線コネクタ 123"/>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26416</xdr:rowOff>
    </xdr:from>
    <xdr:to>
      <xdr:col>24</xdr:col>
      <xdr:colOff>31750</xdr:colOff>
      <xdr:row>14</xdr:row>
      <xdr:rowOff>44704</xdr:rowOff>
    </xdr:to>
    <xdr:cxnSp macro="">
      <xdr:nvCxnSpPr>
        <xdr:cNvPr id="125" name="直線コネクタ 124"/>
        <xdr:cNvCxnSpPr/>
      </xdr:nvCxnSpPr>
      <xdr:spPr>
        <a:xfrm>
          <a:off x="15671800" y="242671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114571</xdr:rowOff>
    </xdr:from>
    <xdr:ext cx="762000" cy="259045"/>
    <xdr:sp macro="" textlink="">
      <xdr:nvSpPr>
        <xdr:cNvPr id="126" name="物件費平均値テキスト"/>
        <xdr:cNvSpPr txBox="1"/>
      </xdr:nvSpPr>
      <xdr:spPr>
        <a:xfrm>
          <a:off x="16598900" y="2686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142494</xdr:rowOff>
    </xdr:from>
    <xdr:to>
      <xdr:col>24</xdr:col>
      <xdr:colOff>82550</xdr:colOff>
      <xdr:row>16</xdr:row>
      <xdr:rowOff>72644</xdr:rowOff>
    </xdr:to>
    <xdr:sp macro="" textlink="">
      <xdr:nvSpPr>
        <xdr:cNvPr id="127" name="フローチャート : 判断 126"/>
        <xdr:cNvSpPr/>
      </xdr:nvSpPr>
      <xdr:spPr>
        <a:xfrm>
          <a:off x="16459200" y="271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78994</xdr:rowOff>
    </xdr:from>
    <xdr:to>
      <xdr:col>22</xdr:col>
      <xdr:colOff>565150</xdr:colOff>
      <xdr:row>14</xdr:row>
      <xdr:rowOff>26416</xdr:rowOff>
    </xdr:to>
    <xdr:cxnSp macro="">
      <xdr:nvCxnSpPr>
        <xdr:cNvPr id="128" name="直線コネクタ 127"/>
        <xdr:cNvCxnSpPr/>
      </xdr:nvCxnSpPr>
      <xdr:spPr>
        <a:xfrm>
          <a:off x="14782800" y="230784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44196</xdr:rowOff>
    </xdr:from>
    <xdr:to>
      <xdr:col>22</xdr:col>
      <xdr:colOff>615950</xdr:colOff>
      <xdr:row>16</xdr:row>
      <xdr:rowOff>145796</xdr:rowOff>
    </xdr:to>
    <xdr:sp macro="" textlink="">
      <xdr:nvSpPr>
        <xdr:cNvPr id="129" name="フローチャート : 判断 128"/>
        <xdr:cNvSpPr/>
      </xdr:nvSpPr>
      <xdr:spPr>
        <a:xfrm>
          <a:off x="15621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130573</xdr:rowOff>
    </xdr:from>
    <xdr:ext cx="736600" cy="259045"/>
    <xdr:sp macro="" textlink="">
      <xdr:nvSpPr>
        <xdr:cNvPr id="130" name="テキスト ボックス 129"/>
        <xdr:cNvSpPr txBox="1"/>
      </xdr:nvSpPr>
      <xdr:spPr>
        <a:xfrm>
          <a:off x="15290800" y="287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60706</xdr:rowOff>
    </xdr:from>
    <xdr:to>
      <xdr:col>21</xdr:col>
      <xdr:colOff>361950</xdr:colOff>
      <xdr:row>13</xdr:row>
      <xdr:rowOff>78994</xdr:rowOff>
    </xdr:to>
    <xdr:cxnSp macro="">
      <xdr:nvCxnSpPr>
        <xdr:cNvPr id="131" name="直線コネクタ 130"/>
        <xdr:cNvCxnSpPr/>
      </xdr:nvCxnSpPr>
      <xdr:spPr>
        <a:xfrm>
          <a:off x="13893800" y="22895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160782</xdr:rowOff>
    </xdr:from>
    <xdr:to>
      <xdr:col>21</xdr:col>
      <xdr:colOff>412750</xdr:colOff>
      <xdr:row>16</xdr:row>
      <xdr:rowOff>90932</xdr:rowOff>
    </xdr:to>
    <xdr:sp macro="" textlink="">
      <xdr:nvSpPr>
        <xdr:cNvPr id="132" name="フローチャート : 判断 131"/>
        <xdr:cNvSpPr/>
      </xdr:nvSpPr>
      <xdr:spPr>
        <a:xfrm>
          <a:off x="14732000" y="2732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75709</xdr:rowOff>
    </xdr:from>
    <xdr:ext cx="762000" cy="259045"/>
    <xdr:sp macro="" textlink="">
      <xdr:nvSpPr>
        <xdr:cNvPr id="133" name="テキスト ボックス 132"/>
        <xdr:cNvSpPr txBox="1"/>
      </xdr:nvSpPr>
      <xdr:spPr>
        <a:xfrm>
          <a:off x="14401800" y="281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14986</xdr:rowOff>
    </xdr:from>
    <xdr:to>
      <xdr:col>20</xdr:col>
      <xdr:colOff>158750</xdr:colOff>
      <xdr:row>13</xdr:row>
      <xdr:rowOff>60706</xdr:rowOff>
    </xdr:to>
    <xdr:cxnSp macro="">
      <xdr:nvCxnSpPr>
        <xdr:cNvPr id="134" name="直線コネクタ 133"/>
        <xdr:cNvCxnSpPr/>
      </xdr:nvCxnSpPr>
      <xdr:spPr>
        <a:xfrm>
          <a:off x="13004800" y="22438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115062</xdr:rowOff>
    </xdr:from>
    <xdr:to>
      <xdr:col>20</xdr:col>
      <xdr:colOff>209550</xdr:colOff>
      <xdr:row>16</xdr:row>
      <xdr:rowOff>45212</xdr:rowOff>
    </xdr:to>
    <xdr:sp macro="" textlink="">
      <xdr:nvSpPr>
        <xdr:cNvPr id="135" name="フローチャート : 判断 134"/>
        <xdr:cNvSpPr/>
      </xdr:nvSpPr>
      <xdr:spPr>
        <a:xfrm>
          <a:off x="138430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29989</xdr:rowOff>
    </xdr:from>
    <xdr:ext cx="762000" cy="259045"/>
    <xdr:sp macro="" textlink="">
      <xdr:nvSpPr>
        <xdr:cNvPr id="136" name="テキスト ボックス 135"/>
        <xdr:cNvSpPr txBox="1"/>
      </xdr:nvSpPr>
      <xdr:spPr>
        <a:xfrm>
          <a:off x="13512800" y="277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87630</xdr:rowOff>
    </xdr:from>
    <xdr:to>
      <xdr:col>19</xdr:col>
      <xdr:colOff>6350</xdr:colOff>
      <xdr:row>16</xdr:row>
      <xdr:rowOff>17780</xdr:rowOff>
    </xdr:to>
    <xdr:sp macro="" textlink="">
      <xdr:nvSpPr>
        <xdr:cNvPr id="137" name="フローチャート : 判断 136"/>
        <xdr:cNvSpPr/>
      </xdr:nvSpPr>
      <xdr:spPr>
        <a:xfrm>
          <a:off x="12954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2557</xdr:rowOff>
    </xdr:from>
    <xdr:ext cx="762000" cy="259045"/>
    <xdr:sp macro="" textlink="">
      <xdr:nvSpPr>
        <xdr:cNvPr id="138" name="テキスト ボックス 137"/>
        <xdr:cNvSpPr txBox="1"/>
      </xdr:nvSpPr>
      <xdr:spPr>
        <a:xfrm>
          <a:off x="12623800" y="27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13</xdr:row>
      <xdr:rowOff>165354</xdr:rowOff>
    </xdr:from>
    <xdr:to>
      <xdr:col>24</xdr:col>
      <xdr:colOff>82550</xdr:colOff>
      <xdr:row>14</xdr:row>
      <xdr:rowOff>95504</xdr:rowOff>
    </xdr:to>
    <xdr:sp macro="" textlink="">
      <xdr:nvSpPr>
        <xdr:cNvPr id="144" name="円/楕円 143"/>
        <xdr:cNvSpPr/>
      </xdr:nvSpPr>
      <xdr:spPr>
        <a:xfrm>
          <a:off x="16459200" y="239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10431</xdr:rowOff>
    </xdr:from>
    <xdr:ext cx="762000" cy="259045"/>
    <xdr:sp macro="" textlink="">
      <xdr:nvSpPr>
        <xdr:cNvPr id="145" name="物件費該当値テキスト"/>
        <xdr:cNvSpPr txBox="1"/>
      </xdr:nvSpPr>
      <xdr:spPr>
        <a:xfrm>
          <a:off x="16598900" y="223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147066</xdr:rowOff>
    </xdr:from>
    <xdr:to>
      <xdr:col>22</xdr:col>
      <xdr:colOff>615950</xdr:colOff>
      <xdr:row>14</xdr:row>
      <xdr:rowOff>77216</xdr:rowOff>
    </xdr:to>
    <xdr:sp macro="" textlink="">
      <xdr:nvSpPr>
        <xdr:cNvPr id="146" name="円/楕円 145"/>
        <xdr:cNvSpPr/>
      </xdr:nvSpPr>
      <xdr:spPr>
        <a:xfrm>
          <a:off x="15621000" y="237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87393</xdr:rowOff>
    </xdr:from>
    <xdr:ext cx="736600" cy="259045"/>
    <xdr:sp macro="" textlink="">
      <xdr:nvSpPr>
        <xdr:cNvPr id="147" name="テキスト ボックス 146"/>
        <xdr:cNvSpPr txBox="1"/>
      </xdr:nvSpPr>
      <xdr:spPr>
        <a:xfrm>
          <a:off x="15290800" y="2144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28194</xdr:rowOff>
    </xdr:from>
    <xdr:to>
      <xdr:col>21</xdr:col>
      <xdr:colOff>412750</xdr:colOff>
      <xdr:row>13</xdr:row>
      <xdr:rowOff>129794</xdr:rowOff>
    </xdr:to>
    <xdr:sp macro="" textlink="">
      <xdr:nvSpPr>
        <xdr:cNvPr id="148" name="円/楕円 147"/>
        <xdr:cNvSpPr/>
      </xdr:nvSpPr>
      <xdr:spPr>
        <a:xfrm>
          <a:off x="14732000" y="225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139971</xdr:rowOff>
    </xdr:from>
    <xdr:ext cx="762000" cy="259045"/>
    <xdr:sp macro="" textlink="">
      <xdr:nvSpPr>
        <xdr:cNvPr id="149" name="テキスト ボックス 148"/>
        <xdr:cNvSpPr txBox="1"/>
      </xdr:nvSpPr>
      <xdr:spPr>
        <a:xfrm>
          <a:off x="14401800" y="2025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9906</xdr:rowOff>
    </xdr:from>
    <xdr:to>
      <xdr:col>20</xdr:col>
      <xdr:colOff>209550</xdr:colOff>
      <xdr:row>13</xdr:row>
      <xdr:rowOff>111506</xdr:rowOff>
    </xdr:to>
    <xdr:sp macro="" textlink="">
      <xdr:nvSpPr>
        <xdr:cNvPr id="150" name="円/楕円 149"/>
        <xdr:cNvSpPr/>
      </xdr:nvSpPr>
      <xdr:spPr>
        <a:xfrm>
          <a:off x="13843000" y="223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121683</xdr:rowOff>
    </xdr:from>
    <xdr:ext cx="762000" cy="259045"/>
    <xdr:sp macro="" textlink="">
      <xdr:nvSpPr>
        <xdr:cNvPr id="151" name="テキスト ボックス 150"/>
        <xdr:cNvSpPr txBox="1"/>
      </xdr:nvSpPr>
      <xdr:spPr>
        <a:xfrm>
          <a:off x="13512800" y="2007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135636</xdr:rowOff>
    </xdr:from>
    <xdr:to>
      <xdr:col>19</xdr:col>
      <xdr:colOff>6350</xdr:colOff>
      <xdr:row>13</xdr:row>
      <xdr:rowOff>65786</xdr:rowOff>
    </xdr:to>
    <xdr:sp macro="" textlink="">
      <xdr:nvSpPr>
        <xdr:cNvPr id="152" name="円/楕円 151"/>
        <xdr:cNvSpPr/>
      </xdr:nvSpPr>
      <xdr:spPr>
        <a:xfrm>
          <a:off x="12954000" y="219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75963</xdr:rowOff>
    </xdr:from>
    <xdr:ext cx="762000" cy="259045"/>
    <xdr:sp macro="" textlink="">
      <xdr:nvSpPr>
        <xdr:cNvPr id="153" name="テキスト ボックス 152"/>
        <xdr:cNvSpPr txBox="1"/>
      </xdr:nvSpPr>
      <xdr:spPr>
        <a:xfrm>
          <a:off x="12623800" y="1961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　扶助費の経常収支比率については近年全体的に上昇傾向となっているところであり、平成</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年度においても前年度比</a:t>
          </a:r>
          <a:r>
            <a:rPr kumimoji="1" lang="en-US" altLang="ja-JP" sz="1200">
              <a:solidFill>
                <a:schemeClr val="dk1"/>
              </a:solidFill>
              <a:effectLst/>
              <a:latin typeface="+mn-lt"/>
              <a:ea typeface="+mn-ea"/>
              <a:cs typeface="+mn-cs"/>
            </a:rPr>
            <a:t>0.6</a:t>
          </a:r>
          <a:r>
            <a:rPr kumimoji="1" lang="ja-JP" altLang="ja-JP" sz="1200">
              <a:solidFill>
                <a:schemeClr val="dk1"/>
              </a:solidFill>
              <a:effectLst/>
              <a:latin typeface="+mn-lt"/>
              <a:ea typeface="+mn-ea"/>
              <a:cs typeface="+mn-cs"/>
            </a:rPr>
            <a:t>ポイント増の</a:t>
          </a:r>
          <a:r>
            <a:rPr kumimoji="1" lang="en-US" altLang="ja-JP" sz="1200">
              <a:solidFill>
                <a:schemeClr val="dk1"/>
              </a:solidFill>
              <a:effectLst/>
              <a:latin typeface="+mn-lt"/>
              <a:ea typeface="+mn-ea"/>
              <a:cs typeface="+mn-cs"/>
            </a:rPr>
            <a:t>6.7</a:t>
          </a:r>
          <a:r>
            <a:rPr kumimoji="1" lang="ja-JP" altLang="ja-JP" sz="1200">
              <a:solidFill>
                <a:schemeClr val="dk1"/>
              </a:solidFill>
              <a:effectLst/>
              <a:latin typeface="+mn-lt"/>
              <a:ea typeface="+mn-ea"/>
              <a:cs typeface="+mn-cs"/>
            </a:rPr>
            <a:t>％となった。その要因としては、依然として障害者扶助費が増加傾向であるのに加え、平成</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度から子育て支援策として子ども医療費助成の対象年齢を中学生までに拡大したためである。今後においても保育所関係経費など少子化対策としての児童福祉関係扶助費の増加が見込まれることから、削減が難しい扶助費ではあるが、単独事業の見直しを行うなど適正化を図っていく。</a:t>
          </a:r>
          <a:endParaRPr lang="ja-JP" altLang="ja-JP" sz="12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61</xdr:row>
      <xdr:rowOff>107950</xdr:rowOff>
    </xdr:to>
    <xdr:cxnSp macro="">
      <xdr:nvCxnSpPr>
        <xdr:cNvPr id="181" name="直線コネクタ 180"/>
        <xdr:cNvCxnSpPr/>
      </xdr:nvCxnSpPr>
      <xdr:spPr>
        <a:xfrm flipV="1">
          <a:off x="4826000" y="89662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82"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83" name="直線コネクタ 182"/>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4"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50800</xdr:rowOff>
    </xdr:from>
    <xdr:to>
      <xdr:col>7</xdr:col>
      <xdr:colOff>15875</xdr:colOff>
      <xdr:row>55</xdr:row>
      <xdr:rowOff>165100</xdr:rowOff>
    </xdr:to>
    <xdr:cxnSp macro="">
      <xdr:nvCxnSpPr>
        <xdr:cNvPr id="186" name="直線コネクタ 185"/>
        <xdr:cNvCxnSpPr/>
      </xdr:nvCxnSpPr>
      <xdr:spPr>
        <a:xfrm>
          <a:off x="3987800" y="94805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87"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88" name="フローチャート : 判断 187"/>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146050</xdr:rowOff>
    </xdr:from>
    <xdr:to>
      <xdr:col>5</xdr:col>
      <xdr:colOff>549275</xdr:colOff>
      <xdr:row>55</xdr:row>
      <xdr:rowOff>50800</xdr:rowOff>
    </xdr:to>
    <xdr:cxnSp macro="">
      <xdr:nvCxnSpPr>
        <xdr:cNvPr id="189" name="直線コネクタ 188"/>
        <xdr:cNvCxnSpPr/>
      </xdr:nvCxnSpPr>
      <xdr:spPr>
        <a:xfrm>
          <a:off x="3098800" y="94043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57150</xdr:rowOff>
    </xdr:from>
    <xdr:to>
      <xdr:col>5</xdr:col>
      <xdr:colOff>600075</xdr:colOff>
      <xdr:row>56</xdr:row>
      <xdr:rowOff>158750</xdr:rowOff>
    </xdr:to>
    <xdr:sp macro="" textlink="">
      <xdr:nvSpPr>
        <xdr:cNvPr id="190" name="フローチャート : 判断 189"/>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143527</xdr:rowOff>
    </xdr:from>
    <xdr:ext cx="736600" cy="259045"/>
    <xdr:sp macro="" textlink="">
      <xdr:nvSpPr>
        <xdr:cNvPr id="191" name="テキスト ボックス 190"/>
        <xdr:cNvSpPr txBox="1"/>
      </xdr:nvSpPr>
      <xdr:spPr>
        <a:xfrm>
          <a:off x="3606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146050</xdr:rowOff>
    </xdr:from>
    <xdr:to>
      <xdr:col>4</xdr:col>
      <xdr:colOff>346075</xdr:colOff>
      <xdr:row>55</xdr:row>
      <xdr:rowOff>50800</xdr:rowOff>
    </xdr:to>
    <xdr:cxnSp macro="">
      <xdr:nvCxnSpPr>
        <xdr:cNvPr id="192" name="直線コネクタ 191"/>
        <xdr:cNvCxnSpPr/>
      </xdr:nvCxnSpPr>
      <xdr:spPr>
        <a:xfrm flipV="1">
          <a:off x="2209800" y="94043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0</xdr:rowOff>
    </xdr:from>
    <xdr:to>
      <xdr:col>4</xdr:col>
      <xdr:colOff>396875</xdr:colOff>
      <xdr:row>56</xdr:row>
      <xdr:rowOff>101600</xdr:rowOff>
    </xdr:to>
    <xdr:sp macro="" textlink="">
      <xdr:nvSpPr>
        <xdr:cNvPr id="193" name="フローチャート : 判断 192"/>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86377</xdr:rowOff>
    </xdr:from>
    <xdr:ext cx="762000" cy="259045"/>
    <xdr:sp macro="" textlink="">
      <xdr:nvSpPr>
        <xdr:cNvPr id="194" name="テキスト ボックス 193"/>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107950</xdr:rowOff>
    </xdr:from>
    <xdr:to>
      <xdr:col>3</xdr:col>
      <xdr:colOff>142875</xdr:colOff>
      <xdr:row>55</xdr:row>
      <xdr:rowOff>50800</xdr:rowOff>
    </xdr:to>
    <xdr:cxnSp macro="">
      <xdr:nvCxnSpPr>
        <xdr:cNvPr id="195" name="直線コネクタ 194"/>
        <xdr:cNvCxnSpPr/>
      </xdr:nvCxnSpPr>
      <xdr:spPr>
        <a:xfrm>
          <a:off x="1320800" y="93662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196" name="フローチャート : 判断 195"/>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197" name="テキスト ボックス 196"/>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57150</xdr:rowOff>
    </xdr:from>
    <xdr:to>
      <xdr:col>1</xdr:col>
      <xdr:colOff>676275</xdr:colOff>
      <xdr:row>55</xdr:row>
      <xdr:rowOff>158750</xdr:rowOff>
    </xdr:to>
    <xdr:sp macro="" textlink="">
      <xdr:nvSpPr>
        <xdr:cNvPr id="198" name="フローチャート : 判断 197"/>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143527</xdr:rowOff>
    </xdr:from>
    <xdr:ext cx="762000" cy="259045"/>
    <xdr:sp macro="" textlink="">
      <xdr:nvSpPr>
        <xdr:cNvPr id="199" name="テキスト ボックス 198"/>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114300</xdr:rowOff>
    </xdr:from>
    <xdr:to>
      <xdr:col>7</xdr:col>
      <xdr:colOff>66675</xdr:colOff>
      <xdr:row>56</xdr:row>
      <xdr:rowOff>44450</xdr:rowOff>
    </xdr:to>
    <xdr:sp macro="" textlink="">
      <xdr:nvSpPr>
        <xdr:cNvPr id="205" name="円/楕円 204"/>
        <xdr:cNvSpPr/>
      </xdr:nvSpPr>
      <xdr:spPr>
        <a:xfrm>
          <a:off x="47752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130827</xdr:rowOff>
    </xdr:from>
    <xdr:ext cx="762000" cy="259045"/>
    <xdr:sp macro="" textlink="">
      <xdr:nvSpPr>
        <xdr:cNvPr id="206" name="扶助費該当値テキスト"/>
        <xdr:cNvSpPr txBox="1"/>
      </xdr:nvSpPr>
      <xdr:spPr>
        <a:xfrm>
          <a:off x="49149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0</xdr:rowOff>
    </xdr:from>
    <xdr:to>
      <xdr:col>5</xdr:col>
      <xdr:colOff>600075</xdr:colOff>
      <xdr:row>55</xdr:row>
      <xdr:rowOff>101600</xdr:rowOff>
    </xdr:to>
    <xdr:sp macro="" textlink="">
      <xdr:nvSpPr>
        <xdr:cNvPr id="207" name="円/楕円 206"/>
        <xdr:cNvSpPr/>
      </xdr:nvSpPr>
      <xdr:spPr>
        <a:xfrm>
          <a:off x="3937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111777</xdr:rowOff>
    </xdr:from>
    <xdr:ext cx="736600" cy="259045"/>
    <xdr:sp macro="" textlink="">
      <xdr:nvSpPr>
        <xdr:cNvPr id="208" name="テキスト ボックス 207"/>
        <xdr:cNvSpPr txBox="1"/>
      </xdr:nvSpPr>
      <xdr:spPr>
        <a:xfrm>
          <a:off x="3606800" y="919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95250</xdr:rowOff>
    </xdr:from>
    <xdr:to>
      <xdr:col>4</xdr:col>
      <xdr:colOff>396875</xdr:colOff>
      <xdr:row>55</xdr:row>
      <xdr:rowOff>25400</xdr:rowOff>
    </xdr:to>
    <xdr:sp macro="" textlink="">
      <xdr:nvSpPr>
        <xdr:cNvPr id="209" name="円/楕円 208"/>
        <xdr:cNvSpPr/>
      </xdr:nvSpPr>
      <xdr:spPr>
        <a:xfrm>
          <a:off x="3048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35577</xdr:rowOff>
    </xdr:from>
    <xdr:ext cx="762000" cy="259045"/>
    <xdr:sp macro="" textlink="">
      <xdr:nvSpPr>
        <xdr:cNvPr id="210" name="テキスト ボックス 209"/>
        <xdr:cNvSpPr txBox="1"/>
      </xdr:nvSpPr>
      <xdr:spPr>
        <a:xfrm>
          <a:off x="2717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0</xdr:rowOff>
    </xdr:from>
    <xdr:to>
      <xdr:col>3</xdr:col>
      <xdr:colOff>193675</xdr:colOff>
      <xdr:row>55</xdr:row>
      <xdr:rowOff>101600</xdr:rowOff>
    </xdr:to>
    <xdr:sp macro="" textlink="">
      <xdr:nvSpPr>
        <xdr:cNvPr id="211" name="円/楕円 210"/>
        <xdr:cNvSpPr/>
      </xdr:nvSpPr>
      <xdr:spPr>
        <a:xfrm>
          <a:off x="2159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111777</xdr:rowOff>
    </xdr:from>
    <xdr:ext cx="762000" cy="259045"/>
    <xdr:sp macro="" textlink="">
      <xdr:nvSpPr>
        <xdr:cNvPr id="212" name="テキスト ボックス 211"/>
        <xdr:cNvSpPr txBox="1"/>
      </xdr:nvSpPr>
      <xdr:spPr>
        <a:xfrm>
          <a:off x="1828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57150</xdr:rowOff>
    </xdr:from>
    <xdr:to>
      <xdr:col>1</xdr:col>
      <xdr:colOff>676275</xdr:colOff>
      <xdr:row>54</xdr:row>
      <xdr:rowOff>158750</xdr:rowOff>
    </xdr:to>
    <xdr:sp macro="" textlink="">
      <xdr:nvSpPr>
        <xdr:cNvPr id="213" name="円/楕円 212"/>
        <xdr:cNvSpPr/>
      </xdr:nvSpPr>
      <xdr:spPr>
        <a:xfrm>
          <a:off x="1270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168927</xdr:rowOff>
    </xdr:from>
    <xdr:ext cx="762000" cy="259045"/>
    <xdr:sp macro="" textlink="">
      <xdr:nvSpPr>
        <xdr:cNvPr id="214" name="テキスト ボックス 213"/>
        <xdr:cNvSpPr txBox="1"/>
      </xdr:nvSpPr>
      <xdr:spPr>
        <a:xfrm>
          <a:off x="939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その他の経常収支比率については、繰出金、維持補修費、投資及び出資金・貸付金の合計であるが、本町においては繰出金がその</a:t>
          </a:r>
          <a:r>
            <a:rPr kumimoji="1" lang="en-US" altLang="ja-JP" sz="1100">
              <a:solidFill>
                <a:schemeClr val="dk1"/>
              </a:solidFill>
              <a:effectLst/>
              <a:latin typeface="+mn-lt"/>
              <a:ea typeface="+mn-ea"/>
              <a:cs typeface="+mn-cs"/>
            </a:rPr>
            <a:t>96.5</a:t>
          </a:r>
          <a:r>
            <a:rPr kumimoji="1" lang="ja-JP" altLang="ja-JP" sz="1100">
              <a:solidFill>
                <a:schemeClr val="dk1"/>
              </a:solidFill>
              <a:effectLst/>
              <a:latin typeface="+mn-lt"/>
              <a:ea typeface="+mn-ea"/>
              <a:cs typeface="+mn-cs"/>
            </a:rPr>
            <a:t>％を占めている。平成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おいては分流式下水道に要する経費の大幅な増に伴う公共下水道事業への繰出金の増加に加え、国民健康保険や介護保険、後期高齢者医療への繰出も増加していることから、繰出金の経常収支比率は前年度比</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ポイント増の</a:t>
          </a:r>
          <a:r>
            <a:rPr kumimoji="1" lang="en-US" altLang="ja-JP" sz="1100">
              <a:solidFill>
                <a:schemeClr val="dk1"/>
              </a:solidFill>
              <a:effectLst/>
              <a:latin typeface="+mn-lt"/>
              <a:ea typeface="+mn-ea"/>
              <a:cs typeface="+mn-cs"/>
            </a:rPr>
            <a:t>19.6</a:t>
          </a:r>
          <a:r>
            <a:rPr kumimoji="1" lang="ja-JP" altLang="ja-JP" sz="1100">
              <a:solidFill>
                <a:schemeClr val="dk1"/>
              </a:solidFill>
              <a:effectLst/>
              <a:latin typeface="+mn-lt"/>
              <a:ea typeface="+mn-ea"/>
              <a:cs typeface="+mn-cs"/>
            </a:rPr>
            <a:t>％となった。今後においても医療費関連特別会計への繰出金は増加傾向にあると見込まれるが、全体的な事業の見直しを行い、各種特別会計に対する繰出金の圧縮を図りたい考えである。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115570</xdr:rowOff>
    </xdr:from>
    <xdr:to>
      <xdr:col>24</xdr:col>
      <xdr:colOff>31750</xdr:colOff>
      <xdr:row>60</xdr:row>
      <xdr:rowOff>111760</xdr:rowOff>
    </xdr:to>
    <xdr:cxnSp macro="">
      <xdr:nvCxnSpPr>
        <xdr:cNvPr id="242" name="直線コネクタ 241"/>
        <xdr:cNvCxnSpPr/>
      </xdr:nvCxnSpPr>
      <xdr:spPr>
        <a:xfrm flipV="1">
          <a:off x="16510000" y="920242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60</xdr:row>
      <xdr:rowOff>111760</xdr:rowOff>
    </xdr:from>
    <xdr:to>
      <xdr:col>24</xdr:col>
      <xdr:colOff>120650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30497</xdr:rowOff>
    </xdr:from>
    <xdr:ext cx="762000" cy="259045"/>
    <xdr:sp macro="" textlink="">
      <xdr:nvSpPr>
        <xdr:cNvPr id="245"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53</xdr:row>
      <xdr:rowOff>115570</xdr:rowOff>
    </xdr:from>
    <xdr:to>
      <xdr:col>24</xdr:col>
      <xdr:colOff>120650</xdr:colOff>
      <xdr:row>53</xdr:row>
      <xdr:rowOff>115570</xdr:rowOff>
    </xdr:to>
    <xdr:cxnSp macro="">
      <xdr:nvCxnSpPr>
        <xdr:cNvPr id="246" name="直線コネクタ 245"/>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69850</xdr:rowOff>
    </xdr:from>
    <xdr:to>
      <xdr:col>24</xdr:col>
      <xdr:colOff>31750</xdr:colOff>
      <xdr:row>59</xdr:row>
      <xdr:rowOff>123190</xdr:rowOff>
    </xdr:to>
    <xdr:cxnSp macro="">
      <xdr:nvCxnSpPr>
        <xdr:cNvPr id="247" name="直線コネクタ 246"/>
        <xdr:cNvCxnSpPr/>
      </xdr:nvCxnSpPr>
      <xdr:spPr>
        <a:xfrm>
          <a:off x="15671800" y="101854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107967</xdr:rowOff>
    </xdr:from>
    <xdr:ext cx="762000" cy="259045"/>
    <xdr:sp macro="" textlink="">
      <xdr:nvSpPr>
        <xdr:cNvPr id="248" name="その他平均値テキスト"/>
        <xdr:cNvSpPr txBox="1"/>
      </xdr:nvSpPr>
      <xdr:spPr>
        <a:xfrm>
          <a:off x="16598900" y="953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91440</xdr:rowOff>
    </xdr:from>
    <xdr:to>
      <xdr:col>24</xdr:col>
      <xdr:colOff>82550</xdr:colOff>
      <xdr:row>57</xdr:row>
      <xdr:rowOff>21590</xdr:rowOff>
    </xdr:to>
    <xdr:sp macro="" textlink="">
      <xdr:nvSpPr>
        <xdr:cNvPr id="249" name="フローチャート : 判断 248"/>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46990</xdr:rowOff>
    </xdr:from>
    <xdr:to>
      <xdr:col>22</xdr:col>
      <xdr:colOff>565150</xdr:colOff>
      <xdr:row>59</xdr:row>
      <xdr:rowOff>69850</xdr:rowOff>
    </xdr:to>
    <xdr:cxnSp macro="">
      <xdr:nvCxnSpPr>
        <xdr:cNvPr id="250" name="直線コネクタ 249"/>
        <xdr:cNvCxnSpPr/>
      </xdr:nvCxnSpPr>
      <xdr:spPr>
        <a:xfrm>
          <a:off x="14782800" y="10162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1" name="フローチャート : 判断 250"/>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52" name="テキスト ボックス 251"/>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31750</xdr:rowOff>
    </xdr:from>
    <xdr:to>
      <xdr:col>21</xdr:col>
      <xdr:colOff>361950</xdr:colOff>
      <xdr:row>59</xdr:row>
      <xdr:rowOff>46990</xdr:rowOff>
    </xdr:to>
    <xdr:cxnSp macro="">
      <xdr:nvCxnSpPr>
        <xdr:cNvPr id="253" name="直線コネクタ 252"/>
        <xdr:cNvCxnSpPr/>
      </xdr:nvCxnSpPr>
      <xdr:spPr>
        <a:xfrm>
          <a:off x="13893800" y="101473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5" name="テキスト ボックス 254"/>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157480</xdr:rowOff>
    </xdr:from>
    <xdr:to>
      <xdr:col>20</xdr:col>
      <xdr:colOff>158750</xdr:colOff>
      <xdr:row>59</xdr:row>
      <xdr:rowOff>31750</xdr:rowOff>
    </xdr:to>
    <xdr:cxnSp macro="">
      <xdr:nvCxnSpPr>
        <xdr:cNvPr id="256" name="直線コネクタ 255"/>
        <xdr:cNvCxnSpPr/>
      </xdr:nvCxnSpPr>
      <xdr:spPr>
        <a:xfrm>
          <a:off x="13004800" y="10101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57" name="フローチャート : 判断 256"/>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39387</xdr:rowOff>
    </xdr:from>
    <xdr:ext cx="762000" cy="259045"/>
    <xdr:sp macro="" textlink="">
      <xdr:nvSpPr>
        <xdr:cNvPr id="258" name="テキスト ボックス 257"/>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59" name="フローチャート : 判断 258"/>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8907</xdr:rowOff>
    </xdr:from>
    <xdr:ext cx="762000" cy="259045"/>
    <xdr:sp macro="" textlink="">
      <xdr:nvSpPr>
        <xdr:cNvPr id="260" name="テキスト ボックス 259"/>
        <xdr:cNvSpPr txBox="1"/>
      </xdr:nvSpPr>
      <xdr:spPr>
        <a:xfrm>
          <a:off x="12623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59</xdr:row>
      <xdr:rowOff>72390</xdr:rowOff>
    </xdr:from>
    <xdr:to>
      <xdr:col>24</xdr:col>
      <xdr:colOff>82550</xdr:colOff>
      <xdr:row>60</xdr:row>
      <xdr:rowOff>2540</xdr:rowOff>
    </xdr:to>
    <xdr:sp macro="" textlink="">
      <xdr:nvSpPr>
        <xdr:cNvPr id="266" name="円/楕円 265"/>
        <xdr:cNvSpPr/>
      </xdr:nvSpPr>
      <xdr:spPr>
        <a:xfrm>
          <a:off x="16459200" y="1018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44467</xdr:rowOff>
    </xdr:from>
    <xdr:ext cx="762000" cy="259045"/>
    <xdr:sp macro="" textlink="">
      <xdr:nvSpPr>
        <xdr:cNvPr id="267" name="その他該当値テキスト"/>
        <xdr:cNvSpPr txBox="1"/>
      </xdr:nvSpPr>
      <xdr:spPr>
        <a:xfrm>
          <a:off x="16598900" y="1016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19050</xdr:rowOff>
    </xdr:from>
    <xdr:to>
      <xdr:col>22</xdr:col>
      <xdr:colOff>615950</xdr:colOff>
      <xdr:row>59</xdr:row>
      <xdr:rowOff>120650</xdr:rowOff>
    </xdr:to>
    <xdr:sp macro="" textlink="">
      <xdr:nvSpPr>
        <xdr:cNvPr id="268" name="円/楕円 267"/>
        <xdr:cNvSpPr/>
      </xdr:nvSpPr>
      <xdr:spPr>
        <a:xfrm>
          <a:off x="15621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105427</xdr:rowOff>
    </xdr:from>
    <xdr:ext cx="736600" cy="259045"/>
    <xdr:sp macro="" textlink="">
      <xdr:nvSpPr>
        <xdr:cNvPr id="269" name="テキスト ボックス 268"/>
        <xdr:cNvSpPr txBox="1"/>
      </xdr:nvSpPr>
      <xdr:spPr>
        <a:xfrm>
          <a:off x="15290800" y="1022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167640</xdr:rowOff>
    </xdr:from>
    <xdr:to>
      <xdr:col>21</xdr:col>
      <xdr:colOff>412750</xdr:colOff>
      <xdr:row>59</xdr:row>
      <xdr:rowOff>97790</xdr:rowOff>
    </xdr:to>
    <xdr:sp macro="" textlink="">
      <xdr:nvSpPr>
        <xdr:cNvPr id="270" name="円/楕円 269"/>
        <xdr:cNvSpPr/>
      </xdr:nvSpPr>
      <xdr:spPr>
        <a:xfrm>
          <a:off x="14732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82567</xdr:rowOff>
    </xdr:from>
    <xdr:ext cx="762000" cy="259045"/>
    <xdr:sp macro="" textlink="">
      <xdr:nvSpPr>
        <xdr:cNvPr id="271" name="テキスト ボックス 270"/>
        <xdr:cNvSpPr txBox="1"/>
      </xdr:nvSpPr>
      <xdr:spPr>
        <a:xfrm>
          <a:off x="14401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152400</xdr:rowOff>
    </xdr:from>
    <xdr:to>
      <xdr:col>20</xdr:col>
      <xdr:colOff>209550</xdr:colOff>
      <xdr:row>59</xdr:row>
      <xdr:rowOff>82550</xdr:rowOff>
    </xdr:to>
    <xdr:sp macro="" textlink="">
      <xdr:nvSpPr>
        <xdr:cNvPr id="272" name="円/楕円 271"/>
        <xdr:cNvSpPr/>
      </xdr:nvSpPr>
      <xdr:spPr>
        <a:xfrm>
          <a:off x="13843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67327</xdr:rowOff>
    </xdr:from>
    <xdr:ext cx="762000" cy="259045"/>
    <xdr:sp macro="" textlink="">
      <xdr:nvSpPr>
        <xdr:cNvPr id="273" name="テキスト ボックス 272"/>
        <xdr:cNvSpPr txBox="1"/>
      </xdr:nvSpPr>
      <xdr:spPr>
        <a:xfrm>
          <a:off x="13512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106680</xdr:rowOff>
    </xdr:from>
    <xdr:to>
      <xdr:col>19</xdr:col>
      <xdr:colOff>6350</xdr:colOff>
      <xdr:row>59</xdr:row>
      <xdr:rowOff>36830</xdr:rowOff>
    </xdr:to>
    <xdr:sp macro="" textlink="">
      <xdr:nvSpPr>
        <xdr:cNvPr id="274" name="円/楕円 273"/>
        <xdr:cNvSpPr/>
      </xdr:nvSpPr>
      <xdr:spPr>
        <a:xfrm>
          <a:off x="129540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21607</xdr:rowOff>
    </xdr:from>
    <xdr:ext cx="762000" cy="259045"/>
    <xdr:sp macro="" textlink="">
      <xdr:nvSpPr>
        <xdr:cNvPr id="275" name="テキスト ボックス 274"/>
        <xdr:cNvSpPr txBox="1"/>
      </xdr:nvSpPr>
      <xdr:spPr>
        <a:xfrm>
          <a:off x="12623800" y="1013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補助費等の経常収支比率については、平成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年度以降一部事務組合に対するごみ処理負担金が増加したことなどから数値が悪化し、平成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年度においても前年度比</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ポイント減の</a:t>
          </a:r>
          <a:r>
            <a:rPr kumimoji="1" lang="en-US" altLang="ja-JP" sz="1100">
              <a:solidFill>
                <a:schemeClr val="dk1"/>
              </a:solidFill>
              <a:effectLst/>
              <a:latin typeface="+mn-lt"/>
              <a:ea typeface="+mn-ea"/>
              <a:cs typeface="+mn-cs"/>
            </a:rPr>
            <a:t>12.0</a:t>
          </a:r>
          <a:r>
            <a:rPr kumimoji="1" lang="ja-JP" altLang="ja-JP" sz="1100">
              <a:solidFill>
                <a:schemeClr val="dk1"/>
              </a:solidFill>
              <a:effectLst/>
              <a:latin typeface="+mn-lt"/>
              <a:ea typeface="+mn-ea"/>
              <a:cs typeface="+mn-cs"/>
            </a:rPr>
            <a:t>％となっている。本町の場合は上記ごみ処理の他、し尿処理、葬祭、消防費といった業務を一部事務組合で行っていることから、一部事務組合への負担金が補助費全体の</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割以上を占めており（経常的なものに限る）、負担額も大きくなっている。今後においては、負担金のさらなる削減に努めるとともに、各種団体の運営費補助金の見直しなども図りながら補助費等の削減に努め、経常収支比率の削減を図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100330</xdr:rowOff>
    </xdr:from>
    <xdr:to>
      <xdr:col>24</xdr:col>
      <xdr:colOff>31750</xdr:colOff>
      <xdr:row>41</xdr:row>
      <xdr:rowOff>8890</xdr:rowOff>
    </xdr:to>
    <xdr:cxnSp macro="">
      <xdr:nvCxnSpPr>
        <xdr:cNvPr id="303" name="直線コネクタ 302"/>
        <xdr:cNvCxnSpPr/>
      </xdr:nvCxnSpPr>
      <xdr:spPr>
        <a:xfrm flipV="1">
          <a:off x="16510000" y="575818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152417</xdr:rowOff>
    </xdr:from>
    <xdr:ext cx="762000" cy="259045"/>
    <xdr:sp macro="" textlink="">
      <xdr:nvSpPr>
        <xdr:cNvPr id="304" name="補助費等最小値テキスト"/>
        <xdr:cNvSpPr txBox="1"/>
      </xdr:nvSpPr>
      <xdr:spPr>
        <a:xfrm>
          <a:off x="16598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41</xdr:row>
      <xdr:rowOff>8890</xdr:rowOff>
    </xdr:from>
    <xdr:to>
      <xdr:col>24</xdr:col>
      <xdr:colOff>120650</xdr:colOff>
      <xdr:row>41</xdr:row>
      <xdr:rowOff>8890</xdr:rowOff>
    </xdr:to>
    <xdr:cxnSp macro="">
      <xdr:nvCxnSpPr>
        <xdr:cNvPr id="305" name="直線コネクタ 304"/>
        <xdr:cNvCxnSpPr/>
      </xdr:nvCxnSpPr>
      <xdr:spPr>
        <a:xfrm>
          <a:off x="16421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15257</xdr:rowOff>
    </xdr:from>
    <xdr:ext cx="762000" cy="259045"/>
    <xdr:sp macro="" textlink="">
      <xdr:nvSpPr>
        <xdr:cNvPr id="306" name="補助費等最大値テキスト"/>
        <xdr:cNvSpPr txBox="1"/>
      </xdr:nvSpPr>
      <xdr:spPr>
        <a:xfrm>
          <a:off x="16598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33</xdr:row>
      <xdr:rowOff>100330</xdr:rowOff>
    </xdr:from>
    <xdr:to>
      <xdr:col>24</xdr:col>
      <xdr:colOff>120650</xdr:colOff>
      <xdr:row>33</xdr:row>
      <xdr:rowOff>100330</xdr:rowOff>
    </xdr:to>
    <xdr:cxnSp macro="">
      <xdr:nvCxnSpPr>
        <xdr:cNvPr id="307" name="直線コネクタ 306"/>
        <xdr:cNvCxnSpPr/>
      </xdr:nvCxnSpPr>
      <xdr:spPr>
        <a:xfrm>
          <a:off x="16421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12700</xdr:rowOff>
    </xdr:from>
    <xdr:to>
      <xdr:col>24</xdr:col>
      <xdr:colOff>31750</xdr:colOff>
      <xdr:row>36</xdr:row>
      <xdr:rowOff>20320</xdr:rowOff>
    </xdr:to>
    <xdr:cxnSp macro="">
      <xdr:nvCxnSpPr>
        <xdr:cNvPr id="308" name="直線コネクタ 307"/>
        <xdr:cNvCxnSpPr/>
      </xdr:nvCxnSpPr>
      <xdr:spPr>
        <a:xfrm flipV="1">
          <a:off x="15671800" y="61849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09"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10" name="フローチャート : 判断 309"/>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115570</xdr:rowOff>
    </xdr:from>
    <xdr:to>
      <xdr:col>22</xdr:col>
      <xdr:colOff>565150</xdr:colOff>
      <xdr:row>36</xdr:row>
      <xdr:rowOff>20320</xdr:rowOff>
    </xdr:to>
    <xdr:cxnSp macro="">
      <xdr:nvCxnSpPr>
        <xdr:cNvPr id="311" name="直線コネクタ 310"/>
        <xdr:cNvCxnSpPr/>
      </xdr:nvCxnSpPr>
      <xdr:spPr>
        <a:xfrm>
          <a:off x="14782800" y="61163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22860</xdr:rowOff>
    </xdr:from>
    <xdr:to>
      <xdr:col>22</xdr:col>
      <xdr:colOff>615950</xdr:colOff>
      <xdr:row>36</xdr:row>
      <xdr:rowOff>124460</xdr:rowOff>
    </xdr:to>
    <xdr:sp macro="" textlink="">
      <xdr:nvSpPr>
        <xdr:cNvPr id="312" name="フローチャート : 判断 311"/>
        <xdr:cNvSpPr/>
      </xdr:nvSpPr>
      <xdr:spPr>
        <a:xfrm>
          <a:off x="15621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109237</xdr:rowOff>
    </xdr:from>
    <xdr:ext cx="736600" cy="259045"/>
    <xdr:sp macro="" textlink="">
      <xdr:nvSpPr>
        <xdr:cNvPr id="313" name="テキスト ボックス 312"/>
        <xdr:cNvSpPr txBox="1"/>
      </xdr:nvSpPr>
      <xdr:spPr>
        <a:xfrm>
          <a:off x="15290800" y="628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115570</xdr:rowOff>
    </xdr:from>
    <xdr:to>
      <xdr:col>21</xdr:col>
      <xdr:colOff>361950</xdr:colOff>
      <xdr:row>35</xdr:row>
      <xdr:rowOff>146050</xdr:rowOff>
    </xdr:to>
    <xdr:cxnSp macro="">
      <xdr:nvCxnSpPr>
        <xdr:cNvPr id="314" name="直線コネクタ 313"/>
        <xdr:cNvCxnSpPr/>
      </xdr:nvCxnSpPr>
      <xdr:spPr>
        <a:xfrm flipV="1">
          <a:off x="13893800" y="61163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15240</xdr:rowOff>
    </xdr:from>
    <xdr:to>
      <xdr:col>21</xdr:col>
      <xdr:colOff>412750</xdr:colOff>
      <xdr:row>36</xdr:row>
      <xdr:rowOff>116840</xdr:rowOff>
    </xdr:to>
    <xdr:sp macro="" textlink="">
      <xdr:nvSpPr>
        <xdr:cNvPr id="315" name="フローチャート : 判断 314"/>
        <xdr:cNvSpPr/>
      </xdr:nvSpPr>
      <xdr:spPr>
        <a:xfrm>
          <a:off x="14732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101617</xdr:rowOff>
    </xdr:from>
    <xdr:ext cx="762000" cy="259045"/>
    <xdr:sp macro="" textlink="">
      <xdr:nvSpPr>
        <xdr:cNvPr id="316" name="テキスト ボックス 315"/>
        <xdr:cNvSpPr txBox="1"/>
      </xdr:nvSpPr>
      <xdr:spPr>
        <a:xfrm>
          <a:off x="14401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138430</xdr:rowOff>
    </xdr:from>
    <xdr:to>
      <xdr:col>20</xdr:col>
      <xdr:colOff>158750</xdr:colOff>
      <xdr:row>35</xdr:row>
      <xdr:rowOff>146050</xdr:rowOff>
    </xdr:to>
    <xdr:cxnSp macro="">
      <xdr:nvCxnSpPr>
        <xdr:cNvPr id="317" name="直線コネクタ 316"/>
        <xdr:cNvCxnSpPr/>
      </xdr:nvCxnSpPr>
      <xdr:spPr>
        <a:xfrm>
          <a:off x="13004800" y="6139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7620</xdr:rowOff>
    </xdr:from>
    <xdr:to>
      <xdr:col>20</xdr:col>
      <xdr:colOff>209550</xdr:colOff>
      <xdr:row>36</xdr:row>
      <xdr:rowOff>109220</xdr:rowOff>
    </xdr:to>
    <xdr:sp macro="" textlink="">
      <xdr:nvSpPr>
        <xdr:cNvPr id="318" name="フローチャート : 判断 317"/>
        <xdr:cNvSpPr/>
      </xdr:nvSpPr>
      <xdr:spPr>
        <a:xfrm>
          <a:off x="13843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93997</xdr:rowOff>
    </xdr:from>
    <xdr:ext cx="762000" cy="259045"/>
    <xdr:sp macro="" textlink="">
      <xdr:nvSpPr>
        <xdr:cNvPr id="319" name="テキスト ボックス 318"/>
        <xdr:cNvSpPr txBox="1"/>
      </xdr:nvSpPr>
      <xdr:spPr>
        <a:xfrm>
          <a:off x="13512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7620</xdr:rowOff>
    </xdr:from>
    <xdr:to>
      <xdr:col>19</xdr:col>
      <xdr:colOff>6350</xdr:colOff>
      <xdr:row>36</xdr:row>
      <xdr:rowOff>109220</xdr:rowOff>
    </xdr:to>
    <xdr:sp macro="" textlink="">
      <xdr:nvSpPr>
        <xdr:cNvPr id="320" name="フローチャート : 判断 319"/>
        <xdr:cNvSpPr/>
      </xdr:nvSpPr>
      <xdr:spPr>
        <a:xfrm>
          <a:off x="12954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93997</xdr:rowOff>
    </xdr:from>
    <xdr:ext cx="762000" cy="259045"/>
    <xdr:sp macro="" textlink="">
      <xdr:nvSpPr>
        <xdr:cNvPr id="321" name="テキスト ボックス 320"/>
        <xdr:cNvSpPr txBox="1"/>
      </xdr:nvSpPr>
      <xdr:spPr>
        <a:xfrm>
          <a:off x="12623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133350</xdr:rowOff>
    </xdr:from>
    <xdr:to>
      <xdr:col>24</xdr:col>
      <xdr:colOff>82550</xdr:colOff>
      <xdr:row>36</xdr:row>
      <xdr:rowOff>63500</xdr:rowOff>
    </xdr:to>
    <xdr:sp macro="" textlink="">
      <xdr:nvSpPr>
        <xdr:cNvPr id="327" name="円/楕円 326"/>
        <xdr:cNvSpPr/>
      </xdr:nvSpPr>
      <xdr:spPr>
        <a:xfrm>
          <a:off x="16459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149877</xdr:rowOff>
    </xdr:from>
    <xdr:ext cx="762000" cy="259045"/>
    <xdr:sp macro="" textlink="">
      <xdr:nvSpPr>
        <xdr:cNvPr id="328" name="補助費等該当値テキスト"/>
        <xdr:cNvSpPr txBox="1"/>
      </xdr:nvSpPr>
      <xdr:spPr>
        <a:xfrm>
          <a:off x="16598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140970</xdr:rowOff>
    </xdr:from>
    <xdr:to>
      <xdr:col>22</xdr:col>
      <xdr:colOff>615950</xdr:colOff>
      <xdr:row>36</xdr:row>
      <xdr:rowOff>71120</xdr:rowOff>
    </xdr:to>
    <xdr:sp macro="" textlink="">
      <xdr:nvSpPr>
        <xdr:cNvPr id="329" name="円/楕円 328"/>
        <xdr:cNvSpPr/>
      </xdr:nvSpPr>
      <xdr:spPr>
        <a:xfrm>
          <a:off x="15621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81297</xdr:rowOff>
    </xdr:from>
    <xdr:ext cx="736600" cy="259045"/>
    <xdr:sp macro="" textlink="">
      <xdr:nvSpPr>
        <xdr:cNvPr id="330" name="テキスト ボックス 329"/>
        <xdr:cNvSpPr txBox="1"/>
      </xdr:nvSpPr>
      <xdr:spPr>
        <a:xfrm>
          <a:off x="15290800" y="5910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64770</xdr:rowOff>
    </xdr:from>
    <xdr:to>
      <xdr:col>21</xdr:col>
      <xdr:colOff>412750</xdr:colOff>
      <xdr:row>35</xdr:row>
      <xdr:rowOff>166370</xdr:rowOff>
    </xdr:to>
    <xdr:sp macro="" textlink="">
      <xdr:nvSpPr>
        <xdr:cNvPr id="331" name="円/楕円 330"/>
        <xdr:cNvSpPr/>
      </xdr:nvSpPr>
      <xdr:spPr>
        <a:xfrm>
          <a:off x="14732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5097</xdr:rowOff>
    </xdr:from>
    <xdr:ext cx="762000" cy="259045"/>
    <xdr:sp macro="" textlink="">
      <xdr:nvSpPr>
        <xdr:cNvPr id="332" name="テキスト ボックス 331"/>
        <xdr:cNvSpPr txBox="1"/>
      </xdr:nvSpPr>
      <xdr:spPr>
        <a:xfrm>
          <a:off x="14401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95250</xdr:rowOff>
    </xdr:from>
    <xdr:to>
      <xdr:col>20</xdr:col>
      <xdr:colOff>209550</xdr:colOff>
      <xdr:row>36</xdr:row>
      <xdr:rowOff>25400</xdr:rowOff>
    </xdr:to>
    <xdr:sp macro="" textlink="">
      <xdr:nvSpPr>
        <xdr:cNvPr id="333" name="円/楕円 332"/>
        <xdr:cNvSpPr/>
      </xdr:nvSpPr>
      <xdr:spPr>
        <a:xfrm>
          <a:off x="13843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35577</xdr:rowOff>
    </xdr:from>
    <xdr:ext cx="762000" cy="259045"/>
    <xdr:sp macro="" textlink="">
      <xdr:nvSpPr>
        <xdr:cNvPr id="334" name="テキスト ボックス 333"/>
        <xdr:cNvSpPr txBox="1"/>
      </xdr:nvSpPr>
      <xdr:spPr>
        <a:xfrm>
          <a:off x="13512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87630</xdr:rowOff>
    </xdr:from>
    <xdr:to>
      <xdr:col>19</xdr:col>
      <xdr:colOff>6350</xdr:colOff>
      <xdr:row>36</xdr:row>
      <xdr:rowOff>17780</xdr:rowOff>
    </xdr:to>
    <xdr:sp macro="" textlink="">
      <xdr:nvSpPr>
        <xdr:cNvPr id="335" name="円/楕円 334"/>
        <xdr:cNvSpPr/>
      </xdr:nvSpPr>
      <xdr:spPr>
        <a:xfrm>
          <a:off x="12954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27957</xdr:rowOff>
    </xdr:from>
    <xdr:ext cx="762000" cy="259045"/>
    <xdr:sp macro="" textlink="">
      <xdr:nvSpPr>
        <xdr:cNvPr id="336" name="テキスト ボックス 335"/>
        <xdr:cNvSpPr txBox="1"/>
      </xdr:nvSpPr>
      <xdr:spPr>
        <a:xfrm>
          <a:off x="12623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baseline="0">
              <a:solidFill>
                <a:schemeClr val="dk1"/>
              </a:solidFill>
              <a:effectLst/>
              <a:latin typeface="+mn-lt"/>
              <a:ea typeface="+mn-ea"/>
              <a:cs typeface="+mn-cs"/>
            </a:rPr>
            <a:t>　公債費の経常収支比率については、依然より起債抑制策を図ってきたことなどから類似団体を</a:t>
          </a:r>
          <a:r>
            <a:rPr kumimoji="1" lang="en-US" altLang="ja-JP" sz="1200" baseline="0">
              <a:solidFill>
                <a:schemeClr val="dk1"/>
              </a:solidFill>
              <a:effectLst/>
              <a:latin typeface="+mn-lt"/>
              <a:ea typeface="+mn-ea"/>
              <a:cs typeface="+mn-cs"/>
            </a:rPr>
            <a:t>1.7</a:t>
          </a:r>
          <a:r>
            <a:rPr kumimoji="1" lang="ja-JP" altLang="ja-JP" sz="1200" baseline="0">
              <a:solidFill>
                <a:schemeClr val="dk1"/>
              </a:solidFill>
              <a:effectLst/>
              <a:latin typeface="+mn-lt"/>
              <a:ea typeface="+mn-ea"/>
              <a:cs typeface="+mn-cs"/>
            </a:rPr>
            <a:t>ポイント下回る</a:t>
          </a:r>
          <a:r>
            <a:rPr kumimoji="1" lang="en-US" altLang="ja-JP" sz="1200" baseline="0">
              <a:solidFill>
                <a:schemeClr val="dk1"/>
              </a:solidFill>
              <a:effectLst/>
              <a:latin typeface="+mn-lt"/>
              <a:ea typeface="+mn-ea"/>
              <a:cs typeface="+mn-cs"/>
            </a:rPr>
            <a:t>11.5</a:t>
          </a:r>
          <a:r>
            <a:rPr kumimoji="1" lang="ja-JP" altLang="ja-JP" sz="1200" baseline="0">
              <a:solidFill>
                <a:schemeClr val="dk1"/>
              </a:solidFill>
              <a:effectLst/>
              <a:latin typeface="+mn-lt"/>
              <a:ea typeface="+mn-ea"/>
              <a:cs typeface="+mn-cs"/>
            </a:rPr>
            <a:t>％となっている。公債費自体は近年減少傾向ではあるもの、震災後において多額の災害公営住宅整備に係る起債借入を行っていることから、平成</a:t>
          </a:r>
          <a:r>
            <a:rPr kumimoji="1" lang="en-US" altLang="ja-JP" sz="1200" baseline="0">
              <a:solidFill>
                <a:schemeClr val="dk1"/>
              </a:solidFill>
              <a:effectLst/>
              <a:latin typeface="+mn-lt"/>
              <a:ea typeface="+mn-ea"/>
              <a:cs typeface="+mn-cs"/>
            </a:rPr>
            <a:t>30</a:t>
          </a:r>
          <a:r>
            <a:rPr kumimoji="1" lang="ja-JP" altLang="ja-JP" sz="1200" baseline="0">
              <a:solidFill>
                <a:schemeClr val="dk1"/>
              </a:solidFill>
              <a:effectLst/>
              <a:latin typeface="+mn-lt"/>
              <a:ea typeface="+mn-ea"/>
              <a:cs typeface="+mn-cs"/>
            </a:rPr>
            <a:t>年度には増加に転ずる見込みである。さらに、今後においては庁舎復旧事業に係る多額の起債借入を計画していることから、通常事業において徹底した厳選を図り起債額の抑制に努めていきたい考えである。</a:t>
          </a:r>
          <a:endParaRPr lang="ja-JP" altLang="ja-JP" sz="1200">
            <a:effectLst/>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58420</xdr:rowOff>
    </xdr:from>
    <xdr:to>
      <xdr:col>7</xdr:col>
      <xdr:colOff>15875</xdr:colOff>
      <xdr:row>80</xdr:row>
      <xdr:rowOff>66039</xdr:rowOff>
    </xdr:to>
    <xdr:cxnSp macro="">
      <xdr:nvCxnSpPr>
        <xdr:cNvPr id="364" name="直線コネクタ 363"/>
        <xdr:cNvCxnSpPr/>
      </xdr:nvCxnSpPr>
      <xdr:spPr>
        <a:xfrm flipV="1">
          <a:off x="4826000" y="12402820"/>
          <a:ext cx="0" cy="1379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38116</xdr:rowOff>
    </xdr:from>
    <xdr:ext cx="762000" cy="259045"/>
    <xdr:sp macro="" textlink="">
      <xdr:nvSpPr>
        <xdr:cNvPr id="365" name="公債費最小値テキスト"/>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6</xdr:col>
      <xdr:colOff>612775</xdr:colOff>
      <xdr:row>80</xdr:row>
      <xdr:rowOff>66039</xdr:rowOff>
    </xdr:from>
    <xdr:to>
      <xdr:col>7</xdr:col>
      <xdr:colOff>104775</xdr:colOff>
      <xdr:row>80</xdr:row>
      <xdr:rowOff>66039</xdr:rowOff>
    </xdr:to>
    <xdr:cxnSp macro="">
      <xdr:nvCxnSpPr>
        <xdr:cNvPr id="366" name="直線コネクタ 365"/>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144797</xdr:rowOff>
    </xdr:from>
    <xdr:ext cx="762000" cy="259045"/>
    <xdr:sp macro="" textlink="">
      <xdr:nvSpPr>
        <xdr:cNvPr id="367" name="公債費最大値テキスト"/>
        <xdr:cNvSpPr txBox="1"/>
      </xdr:nvSpPr>
      <xdr:spPr>
        <a:xfrm>
          <a:off x="4914900" y="1214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6</xdr:col>
      <xdr:colOff>612775</xdr:colOff>
      <xdr:row>72</xdr:row>
      <xdr:rowOff>58420</xdr:rowOff>
    </xdr:from>
    <xdr:to>
      <xdr:col>7</xdr:col>
      <xdr:colOff>104775</xdr:colOff>
      <xdr:row>72</xdr:row>
      <xdr:rowOff>58420</xdr:rowOff>
    </xdr:to>
    <xdr:cxnSp macro="">
      <xdr:nvCxnSpPr>
        <xdr:cNvPr id="368" name="直線コネクタ 367"/>
        <xdr:cNvCxnSpPr/>
      </xdr:nvCxnSpPr>
      <xdr:spPr>
        <a:xfrm>
          <a:off x="4737100" y="124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146050</xdr:rowOff>
    </xdr:from>
    <xdr:to>
      <xdr:col>7</xdr:col>
      <xdr:colOff>15875</xdr:colOff>
      <xdr:row>76</xdr:row>
      <xdr:rowOff>58420</xdr:rowOff>
    </xdr:to>
    <xdr:cxnSp macro="">
      <xdr:nvCxnSpPr>
        <xdr:cNvPr id="369" name="直線コネクタ 368"/>
        <xdr:cNvCxnSpPr/>
      </xdr:nvCxnSpPr>
      <xdr:spPr>
        <a:xfrm flipV="1">
          <a:off x="3987800" y="130048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25416</xdr:rowOff>
    </xdr:from>
    <xdr:ext cx="762000" cy="259045"/>
    <xdr:sp macro="" textlink="">
      <xdr:nvSpPr>
        <xdr:cNvPr id="370" name="公債費平均値テキスト"/>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53339</xdr:rowOff>
    </xdr:from>
    <xdr:to>
      <xdr:col>7</xdr:col>
      <xdr:colOff>66675</xdr:colOff>
      <xdr:row>76</xdr:row>
      <xdr:rowOff>154939</xdr:rowOff>
    </xdr:to>
    <xdr:sp macro="" textlink="">
      <xdr:nvSpPr>
        <xdr:cNvPr id="371" name="フローチャート : 判断 370"/>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58420</xdr:rowOff>
    </xdr:from>
    <xdr:to>
      <xdr:col>5</xdr:col>
      <xdr:colOff>549275</xdr:colOff>
      <xdr:row>76</xdr:row>
      <xdr:rowOff>73661</xdr:rowOff>
    </xdr:to>
    <xdr:cxnSp macro="">
      <xdr:nvCxnSpPr>
        <xdr:cNvPr id="372" name="直線コネクタ 371"/>
        <xdr:cNvCxnSpPr/>
      </xdr:nvCxnSpPr>
      <xdr:spPr>
        <a:xfrm flipV="1">
          <a:off x="3098800" y="130886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73" name="フローチャート : 判断 372"/>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59707</xdr:rowOff>
    </xdr:from>
    <xdr:ext cx="736600" cy="259045"/>
    <xdr:sp macro="" textlink="">
      <xdr:nvSpPr>
        <xdr:cNvPr id="374" name="テキスト ボックス 373"/>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73661</xdr:rowOff>
    </xdr:from>
    <xdr:to>
      <xdr:col>4</xdr:col>
      <xdr:colOff>346075</xdr:colOff>
      <xdr:row>76</xdr:row>
      <xdr:rowOff>134620</xdr:rowOff>
    </xdr:to>
    <xdr:cxnSp macro="">
      <xdr:nvCxnSpPr>
        <xdr:cNvPr id="375" name="直線コネクタ 374"/>
        <xdr:cNvCxnSpPr/>
      </xdr:nvCxnSpPr>
      <xdr:spPr>
        <a:xfrm flipV="1">
          <a:off x="2209800" y="1310386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160020</xdr:rowOff>
    </xdr:from>
    <xdr:to>
      <xdr:col>4</xdr:col>
      <xdr:colOff>396875</xdr:colOff>
      <xdr:row>77</xdr:row>
      <xdr:rowOff>90170</xdr:rowOff>
    </xdr:to>
    <xdr:sp macro="" textlink="">
      <xdr:nvSpPr>
        <xdr:cNvPr id="376" name="フローチャート : 判断 375"/>
        <xdr:cNvSpPr/>
      </xdr:nvSpPr>
      <xdr:spPr>
        <a:xfrm>
          <a:off x="3048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74947</xdr:rowOff>
    </xdr:from>
    <xdr:ext cx="762000" cy="259045"/>
    <xdr:sp macro="" textlink="">
      <xdr:nvSpPr>
        <xdr:cNvPr id="377" name="テキスト ボックス 376"/>
        <xdr:cNvSpPr txBox="1"/>
      </xdr:nvSpPr>
      <xdr:spPr>
        <a:xfrm>
          <a:off x="2717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134620</xdr:rowOff>
    </xdr:from>
    <xdr:to>
      <xdr:col>3</xdr:col>
      <xdr:colOff>142875</xdr:colOff>
      <xdr:row>76</xdr:row>
      <xdr:rowOff>157480</xdr:rowOff>
    </xdr:to>
    <xdr:cxnSp macro="">
      <xdr:nvCxnSpPr>
        <xdr:cNvPr id="378" name="直線コネクタ 377"/>
        <xdr:cNvCxnSpPr/>
      </xdr:nvCxnSpPr>
      <xdr:spPr>
        <a:xfrm flipV="1">
          <a:off x="1320800" y="13164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79" name="フローチャート : 判断 378"/>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105427</xdr:rowOff>
    </xdr:from>
    <xdr:ext cx="762000" cy="259045"/>
    <xdr:sp macro="" textlink="">
      <xdr:nvSpPr>
        <xdr:cNvPr id="380" name="テキスト ボックス 379"/>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49530</xdr:rowOff>
    </xdr:from>
    <xdr:to>
      <xdr:col>1</xdr:col>
      <xdr:colOff>676275</xdr:colOff>
      <xdr:row>77</xdr:row>
      <xdr:rowOff>151130</xdr:rowOff>
    </xdr:to>
    <xdr:sp macro="" textlink="">
      <xdr:nvSpPr>
        <xdr:cNvPr id="381" name="フローチャート : 判断 380"/>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135907</xdr:rowOff>
    </xdr:from>
    <xdr:ext cx="762000" cy="259045"/>
    <xdr:sp macro="" textlink="">
      <xdr:nvSpPr>
        <xdr:cNvPr id="382" name="テキスト ボックス 381"/>
        <xdr:cNvSpPr txBox="1"/>
      </xdr:nvSpPr>
      <xdr:spPr>
        <a:xfrm>
          <a:off x="939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95250</xdr:rowOff>
    </xdr:from>
    <xdr:to>
      <xdr:col>7</xdr:col>
      <xdr:colOff>66675</xdr:colOff>
      <xdr:row>76</xdr:row>
      <xdr:rowOff>25400</xdr:rowOff>
    </xdr:to>
    <xdr:sp macro="" textlink="">
      <xdr:nvSpPr>
        <xdr:cNvPr id="388" name="円/楕円 387"/>
        <xdr:cNvSpPr/>
      </xdr:nvSpPr>
      <xdr:spPr>
        <a:xfrm>
          <a:off x="47752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111777</xdr:rowOff>
    </xdr:from>
    <xdr:ext cx="762000" cy="259045"/>
    <xdr:sp macro="" textlink="">
      <xdr:nvSpPr>
        <xdr:cNvPr id="389" name="公債費該当値テキスト"/>
        <xdr:cNvSpPr txBox="1"/>
      </xdr:nvSpPr>
      <xdr:spPr>
        <a:xfrm>
          <a:off x="49149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7620</xdr:rowOff>
    </xdr:from>
    <xdr:to>
      <xdr:col>5</xdr:col>
      <xdr:colOff>600075</xdr:colOff>
      <xdr:row>76</xdr:row>
      <xdr:rowOff>109220</xdr:rowOff>
    </xdr:to>
    <xdr:sp macro="" textlink="">
      <xdr:nvSpPr>
        <xdr:cNvPr id="390" name="円/楕円 389"/>
        <xdr:cNvSpPr/>
      </xdr:nvSpPr>
      <xdr:spPr>
        <a:xfrm>
          <a:off x="3937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119397</xdr:rowOff>
    </xdr:from>
    <xdr:ext cx="736600" cy="259045"/>
    <xdr:sp macro="" textlink="">
      <xdr:nvSpPr>
        <xdr:cNvPr id="391" name="テキスト ボックス 390"/>
        <xdr:cNvSpPr txBox="1"/>
      </xdr:nvSpPr>
      <xdr:spPr>
        <a:xfrm>
          <a:off x="3606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22861</xdr:rowOff>
    </xdr:from>
    <xdr:to>
      <xdr:col>4</xdr:col>
      <xdr:colOff>396875</xdr:colOff>
      <xdr:row>76</xdr:row>
      <xdr:rowOff>124461</xdr:rowOff>
    </xdr:to>
    <xdr:sp macro="" textlink="">
      <xdr:nvSpPr>
        <xdr:cNvPr id="392" name="円/楕円 391"/>
        <xdr:cNvSpPr/>
      </xdr:nvSpPr>
      <xdr:spPr>
        <a:xfrm>
          <a:off x="3048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134637</xdr:rowOff>
    </xdr:from>
    <xdr:ext cx="762000" cy="259045"/>
    <xdr:sp macro="" textlink="">
      <xdr:nvSpPr>
        <xdr:cNvPr id="393" name="テキスト ボックス 392"/>
        <xdr:cNvSpPr txBox="1"/>
      </xdr:nvSpPr>
      <xdr:spPr>
        <a:xfrm>
          <a:off x="2717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83820</xdr:rowOff>
    </xdr:from>
    <xdr:to>
      <xdr:col>3</xdr:col>
      <xdr:colOff>193675</xdr:colOff>
      <xdr:row>77</xdr:row>
      <xdr:rowOff>13970</xdr:rowOff>
    </xdr:to>
    <xdr:sp macro="" textlink="">
      <xdr:nvSpPr>
        <xdr:cNvPr id="394" name="円/楕円 393"/>
        <xdr:cNvSpPr/>
      </xdr:nvSpPr>
      <xdr:spPr>
        <a:xfrm>
          <a:off x="2159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24147</xdr:rowOff>
    </xdr:from>
    <xdr:ext cx="762000" cy="259045"/>
    <xdr:sp macro="" textlink="">
      <xdr:nvSpPr>
        <xdr:cNvPr id="395" name="テキスト ボックス 394"/>
        <xdr:cNvSpPr txBox="1"/>
      </xdr:nvSpPr>
      <xdr:spPr>
        <a:xfrm>
          <a:off x="1828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106680</xdr:rowOff>
    </xdr:from>
    <xdr:to>
      <xdr:col>1</xdr:col>
      <xdr:colOff>676275</xdr:colOff>
      <xdr:row>77</xdr:row>
      <xdr:rowOff>36830</xdr:rowOff>
    </xdr:to>
    <xdr:sp macro="" textlink="">
      <xdr:nvSpPr>
        <xdr:cNvPr id="396" name="円/楕円 395"/>
        <xdr:cNvSpPr/>
      </xdr:nvSpPr>
      <xdr:spPr>
        <a:xfrm>
          <a:off x="1270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47007</xdr:rowOff>
    </xdr:from>
    <xdr:ext cx="762000" cy="259045"/>
    <xdr:sp macro="" textlink="">
      <xdr:nvSpPr>
        <xdr:cNvPr id="397" name="テキスト ボックス 396"/>
        <xdr:cNvSpPr txBox="1"/>
      </xdr:nvSpPr>
      <xdr:spPr>
        <a:xfrm>
          <a:off x="939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公債費以外の経常収支比率は、前年度比で</a:t>
          </a:r>
          <a:r>
            <a:rPr kumimoji="1" lang="en-US" altLang="ja-JP" sz="1300">
              <a:solidFill>
                <a:schemeClr val="dk1"/>
              </a:solidFill>
              <a:effectLst/>
              <a:latin typeface="+mn-lt"/>
              <a:ea typeface="+mn-ea"/>
              <a:cs typeface="+mn-cs"/>
            </a:rPr>
            <a:t>0.7</a:t>
          </a:r>
          <a:r>
            <a:rPr kumimoji="1" lang="ja-JP" altLang="ja-JP" sz="1300">
              <a:solidFill>
                <a:schemeClr val="dk1"/>
              </a:solidFill>
              <a:effectLst/>
              <a:latin typeface="+mn-lt"/>
              <a:ea typeface="+mn-ea"/>
              <a:cs typeface="+mn-cs"/>
            </a:rPr>
            <a:t>ポイント悪化し</a:t>
          </a:r>
          <a:r>
            <a:rPr kumimoji="1" lang="en-US" altLang="ja-JP" sz="1300">
              <a:solidFill>
                <a:schemeClr val="dk1"/>
              </a:solidFill>
              <a:effectLst/>
              <a:latin typeface="+mn-lt"/>
              <a:ea typeface="+mn-ea"/>
              <a:cs typeface="+mn-cs"/>
            </a:rPr>
            <a:t>76.9</a:t>
          </a:r>
          <a:r>
            <a:rPr kumimoji="1" lang="ja-JP" altLang="ja-JP" sz="1300">
              <a:solidFill>
                <a:schemeClr val="dk1"/>
              </a:solidFill>
              <a:effectLst/>
              <a:latin typeface="+mn-lt"/>
              <a:ea typeface="+mn-ea"/>
              <a:cs typeface="+mn-cs"/>
            </a:rPr>
            <a:t>％となり、類似団体平均を</a:t>
          </a:r>
          <a:r>
            <a:rPr kumimoji="1" lang="en-US" altLang="ja-JP" sz="1300">
              <a:solidFill>
                <a:schemeClr val="dk1"/>
              </a:solidFill>
              <a:effectLst/>
              <a:latin typeface="+mn-lt"/>
              <a:ea typeface="+mn-ea"/>
              <a:cs typeface="+mn-cs"/>
            </a:rPr>
            <a:t>5.4</a:t>
          </a:r>
          <a:r>
            <a:rPr kumimoji="1" lang="ja-JP" altLang="ja-JP" sz="1300">
              <a:solidFill>
                <a:schemeClr val="dk1"/>
              </a:solidFill>
              <a:effectLst/>
              <a:latin typeface="+mn-lt"/>
              <a:ea typeface="+mn-ea"/>
              <a:cs typeface="+mn-cs"/>
            </a:rPr>
            <a:t>ポイント下回った。特に扶助費、繰出金において前年度より上昇している状況であるが、これらは削減が難しい経費であることから、今後においては全体的な事業の見直しを行い、経常収支比率の改善を図っていきたい。</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140716</xdr:rowOff>
    </xdr:from>
    <xdr:to>
      <xdr:col>24</xdr:col>
      <xdr:colOff>31750</xdr:colOff>
      <xdr:row>80</xdr:row>
      <xdr:rowOff>12700</xdr:rowOff>
    </xdr:to>
    <xdr:cxnSp macro="">
      <xdr:nvCxnSpPr>
        <xdr:cNvPr id="423" name="直線コネクタ 422"/>
        <xdr:cNvCxnSpPr/>
      </xdr:nvCxnSpPr>
      <xdr:spPr>
        <a:xfrm flipV="1">
          <a:off x="16510000" y="12485116"/>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156227</xdr:rowOff>
    </xdr:from>
    <xdr:ext cx="762000" cy="259045"/>
    <xdr:sp macro="" textlink="">
      <xdr:nvSpPr>
        <xdr:cNvPr id="424" name="公債費以外最小値テキスト"/>
        <xdr:cNvSpPr txBox="1"/>
      </xdr:nvSpPr>
      <xdr:spPr>
        <a:xfrm>
          <a:off x="16598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23</xdr:col>
      <xdr:colOff>628650</xdr:colOff>
      <xdr:row>80</xdr:row>
      <xdr:rowOff>12700</xdr:rowOff>
    </xdr:from>
    <xdr:to>
      <xdr:col>24</xdr:col>
      <xdr:colOff>120650</xdr:colOff>
      <xdr:row>80</xdr:row>
      <xdr:rowOff>12700</xdr:rowOff>
    </xdr:to>
    <xdr:cxnSp macro="">
      <xdr:nvCxnSpPr>
        <xdr:cNvPr id="425" name="直線コネクタ 424"/>
        <xdr:cNvCxnSpPr/>
      </xdr:nvCxnSpPr>
      <xdr:spPr>
        <a:xfrm>
          <a:off x="16421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55643</xdr:rowOff>
    </xdr:from>
    <xdr:ext cx="762000" cy="259045"/>
    <xdr:sp macro="" textlink="">
      <xdr:nvSpPr>
        <xdr:cNvPr id="426" name="公債費以外最大値テキスト"/>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57.8</a:t>
          </a:r>
          <a:endParaRPr kumimoji="1" lang="ja-JP" altLang="en-US" sz="1000" b="1">
            <a:latin typeface="ＭＳ Ｐゴシック"/>
          </a:endParaRPr>
        </a:p>
      </xdr:txBody>
    </xdr:sp>
    <xdr:clientData/>
  </xdr:oneCellAnchor>
  <xdr:twoCellAnchor>
    <xdr:from>
      <xdr:col>23</xdr:col>
      <xdr:colOff>628650</xdr:colOff>
      <xdr:row>72</xdr:row>
      <xdr:rowOff>140716</xdr:rowOff>
    </xdr:from>
    <xdr:to>
      <xdr:col>24</xdr:col>
      <xdr:colOff>120650</xdr:colOff>
      <xdr:row>72</xdr:row>
      <xdr:rowOff>140716</xdr:rowOff>
    </xdr:to>
    <xdr:cxnSp macro="">
      <xdr:nvCxnSpPr>
        <xdr:cNvPr id="427" name="直線コネクタ 426"/>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124713</xdr:rowOff>
    </xdr:from>
    <xdr:to>
      <xdr:col>24</xdr:col>
      <xdr:colOff>31750</xdr:colOff>
      <xdr:row>77</xdr:row>
      <xdr:rowOff>156718</xdr:rowOff>
    </xdr:to>
    <xdr:cxnSp macro="">
      <xdr:nvCxnSpPr>
        <xdr:cNvPr id="428" name="直線コネクタ 427"/>
        <xdr:cNvCxnSpPr/>
      </xdr:nvCxnSpPr>
      <xdr:spPr>
        <a:xfrm>
          <a:off x="15671800" y="13326363"/>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47007</xdr:rowOff>
    </xdr:from>
    <xdr:ext cx="762000" cy="259045"/>
    <xdr:sp macro="" textlink="">
      <xdr:nvSpPr>
        <xdr:cNvPr id="429" name="公債費以外平均値テキスト"/>
        <xdr:cNvSpPr txBox="1"/>
      </xdr:nvSpPr>
      <xdr:spPr>
        <a:xfrm>
          <a:off x="16598900" y="1290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30480</xdr:rowOff>
    </xdr:from>
    <xdr:to>
      <xdr:col>24</xdr:col>
      <xdr:colOff>82550</xdr:colOff>
      <xdr:row>76</xdr:row>
      <xdr:rowOff>132080</xdr:rowOff>
    </xdr:to>
    <xdr:sp macro="" textlink="">
      <xdr:nvSpPr>
        <xdr:cNvPr id="430" name="フローチャート : 判断 429"/>
        <xdr:cNvSpPr/>
      </xdr:nvSpPr>
      <xdr:spPr>
        <a:xfrm>
          <a:off x="16459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113285</xdr:rowOff>
    </xdr:from>
    <xdr:to>
      <xdr:col>22</xdr:col>
      <xdr:colOff>565150</xdr:colOff>
      <xdr:row>77</xdr:row>
      <xdr:rowOff>124713</xdr:rowOff>
    </xdr:to>
    <xdr:cxnSp macro="">
      <xdr:nvCxnSpPr>
        <xdr:cNvPr id="431" name="直線コネクタ 430"/>
        <xdr:cNvCxnSpPr/>
      </xdr:nvCxnSpPr>
      <xdr:spPr>
        <a:xfrm>
          <a:off x="14782800" y="13143485"/>
          <a:ext cx="889000" cy="18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32" name="フローチャート : 判断 431"/>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85107</xdr:rowOff>
    </xdr:from>
    <xdr:ext cx="736600" cy="259045"/>
    <xdr:sp macro="" textlink="">
      <xdr:nvSpPr>
        <xdr:cNvPr id="433" name="テキスト ボックス 432"/>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113285</xdr:rowOff>
    </xdr:from>
    <xdr:to>
      <xdr:col>21</xdr:col>
      <xdr:colOff>361950</xdr:colOff>
      <xdr:row>76</xdr:row>
      <xdr:rowOff>149861</xdr:rowOff>
    </xdr:to>
    <xdr:cxnSp macro="">
      <xdr:nvCxnSpPr>
        <xdr:cNvPr id="434" name="直線コネクタ 433"/>
        <xdr:cNvCxnSpPr/>
      </xdr:nvCxnSpPr>
      <xdr:spPr>
        <a:xfrm flipV="1">
          <a:off x="13893800" y="13143485"/>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35" name="フローチャート : 判断 434"/>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167149</xdr:rowOff>
    </xdr:from>
    <xdr:ext cx="762000" cy="259045"/>
    <xdr:sp macro="" textlink="">
      <xdr:nvSpPr>
        <xdr:cNvPr id="436" name="テキスト ボックス 435"/>
        <xdr:cNvSpPr txBox="1"/>
      </xdr:nvSpPr>
      <xdr:spPr>
        <a:xfrm>
          <a:off x="14401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136144</xdr:rowOff>
    </xdr:from>
    <xdr:to>
      <xdr:col>20</xdr:col>
      <xdr:colOff>158750</xdr:colOff>
      <xdr:row>76</xdr:row>
      <xdr:rowOff>149861</xdr:rowOff>
    </xdr:to>
    <xdr:cxnSp macro="">
      <xdr:nvCxnSpPr>
        <xdr:cNvPr id="437" name="直線コネクタ 436"/>
        <xdr:cNvCxnSpPr/>
      </xdr:nvCxnSpPr>
      <xdr:spPr>
        <a:xfrm>
          <a:off x="13004800" y="13166344"/>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62485</xdr:rowOff>
    </xdr:from>
    <xdr:to>
      <xdr:col>20</xdr:col>
      <xdr:colOff>209550</xdr:colOff>
      <xdr:row>76</xdr:row>
      <xdr:rowOff>164085</xdr:rowOff>
    </xdr:to>
    <xdr:sp macro="" textlink="">
      <xdr:nvSpPr>
        <xdr:cNvPr id="438" name="フローチャート : 判断 437"/>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2811</xdr:rowOff>
    </xdr:from>
    <xdr:ext cx="762000" cy="259045"/>
    <xdr:sp macro="" textlink="">
      <xdr:nvSpPr>
        <xdr:cNvPr id="439" name="テキスト ボックス 438"/>
        <xdr:cNvSpPr txBox="1"/>
      </xdr:nvSpPr>
      <xdr:spPr>
        <a:xfrm>
          <a:off x="13512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40" name="フローチャート : 判断 439"/>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41" name="テキスト ボックス 440"/>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105918</xdr:rowOff>
    </xdr:from>
    <xdr:to>
      <xdr:col>24</xdr:col>
      <xdr:colOff>82550</xdr:colOff>
      <xdr:row>78</xdr:row>
      <xdr:rowOff>36068</xdr:rowOff>
    </xdr:to>
    <xdr:sp macro="" textlink="">
      <xdr:nvSpPr>
        <xdr:cNvPr id="447" name="円/楕円 446"/>
        <xdr:cNvSpPr/>
      </xdr:nvSpPr>
      <xdr:spPr>
        <a:xfrm>
          <a:off x="164592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77995</xdr:rowOff>
    </xdr:from>
    <xdr:ext cx="762000" cy="259045"/>
    <xdr:sp macro="" textlink="">
      <xdr:nvSpPr>
        <xdr:cNvPr id="448" name="公債費以外該当値テキスト"/>
        <xdr:cNvSpPr txBox="1"/>
      </xdr:nvSpPr>
      <xdr:spPr>
        <a:xfrm>
          <a:off x="165989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73913</xdr:rowOff>
    </xdr:from>
    <xdr:to>
      <xdr:col>22</xdr:col>
      <xdr:colOff>615950</xdr:colOff>
      <xdr:row>78</xdr:row>
      <xdr:rowOff>4063</xdr:rowOff>
    </xdr:to>
    <xdr:sp macro="" textlink="">
      <xdr:nvSpPr>
        <xdr:cNvPr id="449" name="円/楕円 448"/>
        <xdr:cNvSpPr/>
      </xdr:nvSpPr>
      <xdr:spPr>
        <a:xfrm>
          <a:off x="15621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160290</xdr:rowOff>
    </xdr:from>
    <xdr:ext cx="736600" cy="259045"/>
    <xdr:sp macro="" textlink="">
      <xdr:nvSpPr>
        <xdr:cNvPr id="450" name="テキスト ボックス 449"/>
        <xdr:cNvSpPr txBox="1"/>
      </xdr:nvSpPr>
      <xdr:spPr>
        <a:xfrm>
          <a:off x="15290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62485</xdr:rowOff>
    </xdr:from>
    <xdr:to>
      <xdr:col>21</xdr:col>
      <xdr:colOff>412750</xdr:colOff>
      <xdr:row>76</xdr:row>
      <xdr:rowOff>164085</xdr:rowOff>
    </xdr:to>
    <xdr:sp macro="" textlink="">
      <xdr:nvSpPr>
        <xdr:cNvPr id="451" name="円/楕円 450"/>
        <xdr:cNvSpPr/>
      </xdr:nvSpPr>
      <xdr:spPr>
        <a:xfrm>
          <a:off x="14732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2811</xdr:rowOff>
    </xdr:from>
    <xdr:ext cx="762000" cy="259045"/>
    <xdr:sp macro="" textlink="">
      <xdr:nvSpPr>
        <xdr:cNvPr id="452" name="テキスト ボックス 451"/>
        <xdr:cNvSpPr txBox="1"/>
      </xdr:nvSpPr>
      <xdr:spPr>
        <a:xfrm>
          <a:off x="14401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99061</xdr:rowOff>
    </xdr:from>
    <xdr:to>
      <xdr:col>20</xdr:col>
      <xdr:colOff>209550</xdr:colOff>
      <xdr:row>77</xdr:row>
      <xdr:rowOff>29211</xdr:rowOff>
    </xdr:to>
    <xdr:sp macro="" textlink="">
      <xdr:nvSpPr>
        <xdr:cNvPr id="453" name="円/楕円 452"/>
        <xdr:cNvSpPr/>
      </xdr:nvSpPr>
      <xdr:spPr>
        <a:xfrm>
          <a:off x="13843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13988</xdr:rowOff>
    </xdr:from>
    <xdr:ext cx="762000" cy="259045"/>
    <xdr:sp macro="" textlink="">
      <xdr:nvSpPr>
        <xdr:cNvPr id="454" name="テキスト ボックス 453"/>
        <xdr:cNvSpPr txBox="1"/>
      </xdr:nvSpPr>
      <xdr:spPr>
        <a:xfrm>
          <a:off x="13512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85344</xdr:rowOff>
    </xdr:from>
    <xdr:to>
      <xdr:col>19</xdr:col>
      <xdr:colOff>6350</xdr:colOff>
      <xdr:row>77</xdr:row>
      <xdr:rowOff>15494</xdr:rowOff>
    </xdr:to>
    <xdr:sp macro="" textlink="">
      <xdr:nvSpPr>
        <xdr:cNvPr id="455" name="円/楕円 454"/>
        <xdr:cNvSpPr/>
      </xdr:nvSpPr>
      <xdr:spPr>
        <a:xfrm>
          <a:off x="12954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271</xdr:rowOff>
    </xdr:from>
    <xdr:ext cx="762000" cy="259045"/>
    <xdr:sp macro="" textlink="">
      <xdr:nvSpPr>
        <xdr:cNvPr id="456" name="テキスト ボックス 455"/>
        <xdr:cNvSpPr txBox="1"/>
      </xdr:nvSpPr>
      <xdr:spPr>
        <a:xfrm>
          <a:off x="12623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宮城県亘理町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89852</xdr:rowOff>
    </xdr:from>
    <xdr:to>
      <xdr:col>4</xdr:col>
      <xdr:colOff>1117600</xdr:colOff>
      <xdr:row>19</xdr:row>
      <xdr:rowOff>40932</xdr:rowOff>
    </xdr:to>
    <xdr:cxnSp macro="">
      <xdr:nvCxnSpPr>
        <xdr:cNvPr id="45" name="直線コネクタ 44"/>
        <xdr:cNvCxnSpPr/>
      </xdr:nvCxnSpPr>
      <xdr:spPr bwMode="auto">
        <a:xfrm flipV="1">
          <a:off x="5651500" y="2023427"/>
          <a:ext cx="0" cy="13226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13009</xdr:rowOff>
    </xdr:from>
    <xdr:ext cx="762000" cy="259045"/>
    <xdr:sp macro="" textlink="">
      <xdr:nvSpPr>
        <xdr:cNvPr id="46" name="人口1人当たり決算額の推移最小値テキスト130"/>
        <xdr:cNvSpPr txBox="1"/>
      </xdr:nvSpPr>
      <xdr:spPr>
        <a:xfrm>
          <a:off x="5740400" y="331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51,018</a:t>
          </a:r>
          <a:endParaRPr kumimoji="1" lang="ja-JP" altLang="en-US" sz="1000" b="1">
            <a:latin typeface="ＭＳ Ｐゴシック"/>
          </a:endParaRPr>
        </a:p>
      </xdr:txBody>
    </xdr:sp>
    <xdr:clientData/>
  </xdr:oneCellAnchor>
  <xdr:twoCellAnchor>
    <xdr:from>
      <xdr:col>4</xdr:col>
      <xdr:colOff>1028700</xdr:colOff>
      <xdr:row>19</xdr:row>
      <xdr:rowOff>40932</xdr:rowOff>
    </xdr:from>
    <xdr:to>
      <xdr:col>5</xdr:col>
      <xdr:colOff>73025</xdr:colOff>
      <xdr:row>19</xdr:row>
      <xdr:rowOff>40932</xdr:rowOff>
    </xdr:to>
    <xdr:cxnSp macro="">
      <xdr:nvCxnSpPr>
        <xdr:cNvPr id="47" name="直線コネクタ 46"/>
        <xdr:cNvCxnSpPr/>
      </xdr:nvCxnSpPr>
      <xdr:spPr bwMode="auto">
        <a:xfrm>
          <a:off x="5562600" y="33461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4779</xdr:rowOff>
    </xdr:from>
    <xdr:ext cx="762000" cy="259045"/>
    <xdr:sp macro="" textlink="">
      <xdr:nvSpPr>
        <xdr:cNvPr id="48" name="人口1人当たり決算額の推移最大値テキスト130"/>
        <xdr:cNvSpPr txBox="1"/>
      </xdr:nvSpPr>
      <xdr:spPr>
        <a:xfrm>
          <a:off x="5740400" y="176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120,450</a:t>
          </a:r>
          <a:endParaRPr kumimoji="1" lang="ja-JP" altLang="en-US" sz="1000" b="1">
            <a:latin typeface="ＭＳ Ｐゴシック"/>
          </a:endParaRPr>
        </a:p>
      </xdr:txBody>
    </xdr:sp>
    <xdr:clientData/>
  </xdr:oneCellAnchor>
  <xdr:twoCellAnchor>
    <xdr:from>
      <xdr:col>4</xdr:col>
      <xdr:colOff>1028700</xdr:colOff>
      <xdr:row>11</xdr:row>
      <xdr:rowOff>89852</xdr:rowOff>
    </xdr:from>
    <xdr:to>
      <xdr:col>5</xdr:col>
      <xdr:colOff>73025</xdr:colOff>
      <xdr:row>11</xdr:row>
      <xdr:rowOff>89852</xdr:rowOff>
    </xdr:to>
    <xdr:cxnSp macro="">
      <xdr:nvCxnSpPr>
        <xdr:cNvPr id="49" name="直線コネクタ 48"/>
        <xdr:cNvCxnSpPr/>
      </xdr:nvCxnSpPr>
      <xdr:spPr bwMode="auto">
        <a:xfrm>
          <a:off x="5562600" y="20234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79718</xdr:rowOff>
    </xdr:from>
    <xdr:to>
      <xdr:col>4</xdr:col>
      <xdr:colOff>1117600</xdr:colOff>
      <xdr:row>16</xdr:row>
      <xdr:rowOff>91015</xdr:rowOff>
    </xdr:to>
    <xdr:cxnSp macro="">
      <xdr:nvCxnSpPr>
        <xdr:cNvPr id="50" name="直線コネクタ 49"/>
        <xdr:cNvCxnSpPr/>
      </xdr:nvCxnSpPr>
      <xdr:spPr bwMode="auto">
        <a:xfrm flipV="1">
          <a:off x="5003800" y="2870543"/>
          <a:ext cx="647700" cy="112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6735</xdr:rowOff>
    </xdr:from>
    <xdr:ext cx="762000" cy="259045"/>
    <xdr:sp macro="" textlink="">
      <xdr:nvSpPr>
        <xdr:cNvPr id="51" name="人口1人当たり決算額の推移平均値テキスト130"/>
        <xdr:cNvSpPr txBox="1"/>
      </xdr:nvSpPr>
      <xdr:spPr>
        <a:xfrm>
          <a:off x="5740400" y="2626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78,014</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161658</xdr:rowOff>
    </xdr:from>
    <xdr:to>
      <xdr:col>5</xdr:col>
      <xdr:colOff>34925</xdr:colOff>
      <xdr:row>16</xdr:row>
      <xdr:rowOff>91808</xdr:rowOff>
    </xdr:to>
    <xdr:sp macro="" textlink="">
      <xdr:nvSpPr>
        <xdr:cNvPr id="52" name="フローチャート : 判断 51"/>
        <xdr:cNvSpPr/>
      </xdr:nvSpPr>
      <xdr:spPr bwMode="auto">
        <a:xfrm>
          <a:off x="5600700" y="27810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91015</xdr:rowOff>
    </xdr:from>
    <xdr:to>
      <xdr:col>4</xdr:col>
      <xdr:colOff>469900</xdr:colOff>
      <xdr:row>16</xdr:row>
      <xdr:rowOff>127819</xdr:rowOff>
    </xdr:to>
    <xdr:cxnSp macro="">
      <xdr:nvCxnSpPr>
        <xdr:cNvPr id="53" name="直線コネクタ 52"/>
        <xdr:cNvCxnSpPr/>
      </xdr:nvCxnSpPr>
      <xdr:spPr bwMode="auto">
        <a:xfrm flipV="1">
          <a:off x="4305300" y="2881840"/>
          <a:ext cx="698500" cy="368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129540</xdr:rowOff>
    </xdr:from>
    <xdr:to>
      <xdr:col>4</xdr:col>
      <xdr:colOff>520700</xdr:colOff>
      <xdr:row>17</xdr:row>
      <xdr:rowOff>59690</xdr:rowOff>
    </xdr:to>
    <xdr:sp macro="" textlink="">
      <xdr:nvSpPr>
        <xdr:cNvPr id="54" name="フローチャート : 判断 53"/>
        <xdr:cNvSpPr/>
      </xdr:nvSpPr>
      <xdr:spPr bwMode="auto">
        <a:xfrm>
          <a:off x="4953000" y="29203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44467</xdr:rowOff>
    </xdr:from>
    <xdr:ext cx="736600" cy="259045"/>
    <xdr:sp macro="" textlink="">
      <xdr:nvSpPr>
        <xdr:cNvPr id="55" name="テキスト ボックス 54"/>
        <xdr:cNvSpPr txBox="1"/>
      </xdr:nvSpPr>
      <xdr:spPr>
        <a:xfrm>
          <a:off x="4622800" y="3006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127819</xdr:rowOff>
    </xdr:from>
    <xdr:to>
      <xdr:col>3</xdr:col>
      <xdr:colOff>904875</xdr:colOff>
      <xdr:row>16</xdr:row>
      <xdr:rowOff>132467</xdr:rowOff>
    </xdr:to>
    <xdr:cxnSp macro="">
      <xdr:nvCxnSpPr>
        <xdr:cNvPr id="56" name="直線コネクタ 55"/>
        <xdr:cNvCxnSpPr/>
      </xdr:nvCxnSpPr>
      <xdr:spPr bwMode="auto">
        <a:xfrm flipV="1">
          <a:off x="3606800" y="2918644"/>
          <a:ext cx="698500" cy="4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154000</xdr:rowOff>
    </xdr:from>
    <xdr:to>
      <xdr:col>3</xdr:col>
      <xdr:colOff>955675</xdr:colOff>
      <xdr:row>17</xdr:row>
      <xdr:rowOff>84150</xdr:rowOff>
    </xdr:to>
    <xdr:sp macro="" textlink="">
      <xdr:nvSpPr>
        <xdr:cNvPr id="57" name="フローチャート : 判断 56"/>
        <xdr:cNvSpPr/>
      </xdr:nvSpPr>
      <xdr:spPr bwMode="auto">
        <a:xfrm>
          <a:off x="4254500" y="2944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68927</xdr:rowOff>
    </xdr:from>
    <xdr:ext cx="762000" cy="259045"/>
    <xdr:sp macro="" textlink="">
      <xdr:nvSpPr>
        <xdr:cNvPr id="58" name="テキスト ボックス 57"/>
        <xdr:cNvSpPr txBox="1"/>
      </xdr:nvSpPr>
      <xdr:spPr>
        <a:xfrm>
          <a:off x="3924300" y="303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132467</xdr:rowOff>
    </xdr:from>
    <xdr:to>
      <xdr:col>3</xdr:col>
      <xdr:colOff>206375</xdr:colOff>
      <xdr:row>16</xdr:row>
      <xdr:rowOff>158280</xdr:rowOff>
    </xdr:to>
    <xdr:cxnSp macro="">
      <xdr:nvCxnSpPr>
        <xdr:cNvPr id="59" name="直線コネクタ 58"/>
        <xdr:cNvCxnSpPr/>
      </xdr:nvCxnSpPr>
      <xdr:spPr bwMode="auto">
        <a:xfrm flipV="1">
          <a:off x="2908300" y="2923292"/>
          <a:ext cx="698500" cy="25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134931</xdr:rowOff>
    </xdr:from>
    <xdr:to>
      <xdr:col>3</xdr:col>
      <xdr:colOff>257175</xdr:colOff>
      <xdr:row>17</xdr:row>
      <xdr:rowOff>65081</xdr:rowOff>
    </xdr:to>
    <xdr:sp macro="" textlink="">
      <xdr:nvSpPr>
        <xdr:cNvPr id="60" name="フローチャート : 判断 59"/>
        <xdr:cNvSpPr/>
      </xdr:nvSpPr>
      <xdr:spPr bwMode="auto">
        <a:xfrm>
          <a:off x="3556000" y="2925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49858</xdr:rowOff>
    </xdr:from>
    <xdr:ext cx="762000" cy="259045"/>
    <xdr:sp macro="" textlink="">
      <xdr:nvSpPr>
        <xdr:cNvPr id="61" name="テキスト ボックス 60"/>
        <xdr:cNvSpPr txBox="1"/>
      </xdr:nvSpPr>
      <xdr:spPr>
        <a:xfrm>
          <a:off x="3225800" y="301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104527</xdr:rowOff>
    </xdr:from>
    <xdr:to>
      <xdr:col>2</xdr:col>
      <xdr:colOff>692150</xdr:colOff>
      <xdr:row>17</xdr:row>
      <xdr:rowOff>34677</xdr:rowOff>
    </xdr:to>
    <xdr:sp macro="" textlink="">
      <xdr:nvSpPr>
        <xdr:cNvPr id="62" name="フローチャート : 判断 61"/>
        <xdr:cNvSpPr/>
      </xdr:nvSpPr>
      <xdr:spPr bwMode="auto">
        <a:xfrm>
          <a:off x="2857500" y="28953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44854</xdr:rowOff>
    </xdr:from>
    <xdr:ext cx="762000" cy="259045"/>
    <xdr:sp macro="" textlink="">
      <xdr:nvSpPr>
        <xdr:cNvPr id="63" name="テキスト ボックス 62"/>
        <xdr:cNvSpPr txBox="1"/>
      </xdr:nvSpPr>
      <xdr:spPr>
        <a:xfrm>
          <a:off x="2527300" y="266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28918</xdr:rowOff>
    </xdr:from>
    <xdr:to>
      <xdr:col>5</xdr:col>
      <xdr:colOff>34925</xdr:colOff>
      <xdr:row>16</xdr:row>
      <xdr:rowOff>130518</xdr:rowOff>
    </xdr:to>
    <xdr:sp macro="" textlink="">
      <xdr:nvSpPr>
        <xdr:cNvPr id="69" name="円/楕円 68"/>
        <xdr:cNvSpPr/>
      </xdr:nvSpPr>
      <xdr:spPr bwMode="auto">
        <a:xfrm>
          <a:off x="5600700" y="2819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995</xdr:rowOff>
    </xdr:from>
    <xdr:ext cx="762000" cy="259045"/>
    <xdr:sp macro="" textlink="">
      <xdr:nvSpPr>
        <xdr:cNvPr id="70" name="人口1人当たり決算額の推移該当値テキスト130"/>
        <xdr:cNvSpPr txBox="1"/>
      </xdr:nvSpPr>
      <xdr:spPr>
        <a:xfrm>
          <a:off x="5740400" y="279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75,982</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40215</xdr:rowOff>
    </xdr:from>
    <xdr:to>
      <xdr:col>4</xdr:col>
      <xdr:colOff>520700</xdr:colOff>
      <xdr:row>16</xdr:row>
      <xdr:rowOff>141815</xdr:rowOff>
    </xdr:to>
    <xdr:sp macro="" textlink="">
      <xdr:nvSpPr>
        <xdr:cNvPr id="71" name="円/楕円 70"/>
        <xdr:cNvSpPr/>
      </xdr:nvSpPr>
      <xdr:spPr bwMode="auto">
        <a:xfrm>
          <a:off x="4953000" y="2831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151992</xdr:rowOff>
    </xdr:from>
    <xdr:ext cx="736600" cy="259045"/>
    <xdr:sp macro="" textlink="">
      <xdr:nvSpPr>
        <xdr:cNvPr id="72" name="テキスト ボックス 71"/>
        <xdr:cNvSpPr txBox="1"/>
      </xdr:nvSpPr>
      <xdr:spPr>
        <a:xfrm>
          <a:off x="4622800" y="2599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75,389</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77019</xdr:rowOff>
    </xdr:from>
    <xdr:to>
      <xdr:col>3</xdr:col>
      <xdr:colOff>955675</xdr:colOff>
      <xdr:row>17</xdr:row>
      <xdr:rowOff>7169</xdr:rowOff>
    </xdr:to>
    <xdr:sp macro="" textlink="">
      <xdr:nvSpPr>
        <xdr:cNvPr id="73" name="円/楕円 72"/>
        <xdr:cNvSpPr/>
      </xdr:nvSpPr>
      <xdr:spPr bwMode="auto">
        <a:xfrm>
          <a:off x="4254500" y="2867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17346</xdr:rowOff>
    </xdr:from>
    <xdr:ext cx="762000" cy="259045"/>
    <xdr:sp macro="" textlink="">
      <xdr:nvSpPr>
        <xdr:cNvPr id="74" name="テキスト ボックス 73"/>
        <xdr:cNvSpPr txBox="1"/>
      </xdr:nvSpPr>
      <xdr:spPr>
        <a:xfrm>
          <a:off x="3924300" y="263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73,457</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81667</xdr:rowOff>
    </xdr:from>
    <xdr:to>
      <xdr:col>3</xdr:col>
      <xdr:colOff>257175</xdr:colOff>
      <xdr:row>17</xdr:row>
      <xdr:rowOff>11817</xdr:rowOff>
    </xdr:to>
    <xdr:sp macro="" textlink="">
      <xdr:nvSpPr>
        <xdr:cNvPr id="75" name="円/楕円 74"/>
        <xdr:cNvSpPr/>
      </xdr:nvSpPr>
      <xdr:spPr bwMode="auto">
        <a:xfrm>
          <a:off x="3556000" y="28724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21994</xdr:rowOff>
    </xdr:from>
    <xdr:ext cx="762000" cy="259045"/>
    <xdr:sp macro="" textlink="">
      <xdr:nvSpPr>
        <xdr:cNvPr id="76" name="テキスト ボックス 75"/>
        <xdr:cNvSpPr txBox="1"/>
      </xdr:nvSpPr>
      <xdr:spPr>
        <a:xfrm>
          <a:off x="3225800" y="2641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73,213</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107480</xdr:rowOff>
    </xdr:from>
    <xdr:to>
      <xdr:col>2</xdr:col>
      <xdr:colOff>692150</xdr:colOff>
      <xdr:row>17</xdr:row>
      <xdr:rowOff>37630</xdr:rowOff>
    </xdr:to>
    <xdr:sp macro="" textlink="">
      <xdr:nvSpPr>
        <xdr:cNvPr id="77" name="円/楕円 76"/>
        <xdr:cNvSpPr/>
      </xdr:nvSpPr>
      <xdr:spPr bwMode="auto">
        <a:xfrm>
          <a:off x="2857500" y="2898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22407</xdr:rowOff>
    </xdr:from>
    <xdr:ext cx="762000" cy="259045"/>
    <xdr:sp macro="" textlink="">
      <xdr:nvSpPr>
        <xdr:cNvPr id="78" name="テキスト ボックス 77"/>
        <xdr:cNvSpPr txBox="1"/>
      </xdr:nvSpPr>
      <xdr:spPr>
        <a:xfrm>
          <a:off x="2527300" y="2984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71,858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7804</xdr:rowOff>
    </xdr:from>
    <xdr:to>
      <xdr:col>4</xdr:col>
      <xdr:colOff>1117600</xdr:colOff>
      <xdr:row>37</xdr:row>
      <xdr:rowOff>182817</xdr:rowOff>
    </xdr:to>
    <xdr:cxnSp macro="">
      <xdr:nvCxnSpPr>
        <xdr:cNvPr id="106" name="直線コネクタ 105"/>
        <xdr:cNvCxnSpPr/>
      </xdr:nvCxnSpPr>
      <xdr:spPr bwMode="auto">
        <a:xfrm flipV="1">
          <a:off x="5651500" y="6275254"/>
          <a:ext cx="0" cy="10322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154894</xdr:rowOff>
    </xdr:from>
    <xdr:ext cx="762000" cy="259045"/>
    <xdr:sp macro="" textlink="">
      <xdr:nvSpPr>
        <xdr:cNvPr id="107" name="人口1人当たり決算額の推移最小値テキスト445"/>
        <xdr:cNvSpPr txBox="1"/>
      </xdr:nvSpPr>
      <xdr:spPr>
        <a:xfrm>
          <a:off x="5740400" y="7279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-6,930</a:t>
          </a:r>
          <a:endParaRPr kumimoji="1" lang="ja-JP" altLang="en-US" sz="1000" b="1">
            <a:latin typeface="ＭＳ Ｐゴシック"/>
          </a:endParaRPr>
        </a:p>
      </xdr:txBody>
    </xdr:sp>
    <xdr:clientData/>
  </xdr:oneCellAnchor>
  <xdr:twoCellAnchor>
    <xdr:from>
      <xdr:col>4</xdr:col>
      <xdr:colOff>1028700</xdr:colOff>
      <xdr:row>37</xdr:row>
      <xdr:rowOff>182817</xdr:rowOff>
    </xdr:from>
    <xdr:to>
      <xdr:col>5</xdr:col>
      <xdr:colOff>73025</xdr:colOff>
      <xdr:row>37</xdr:row>
      <xdr:rowOff>182817</xdr:rowOff>
    </xdr:to>
    <xdr:cxnSp macro="">
      <xdr:nvCxnSpPr>
        <xdr:cNvPr id="108" name="直線コネクタ 107"/>
        <xdr:cNvCxnSpPr/>
      </xdr:nvCxnSpPr>
      <xdr:spPr bwMode="auto">
        <a:xfrm>
          <a:off x="5562600" y="73075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94181</xdr:rowOff>
    </xdr:from>
    <xdr:ext cx="762000" cy="259045"/>
    <xdr:sp macro="" textlink="">
      <xdr:nvSpPr>
        <xdr:cNvPr id="109" name="人口1人当たり決算額の推移最大値テキスト445"/>
        <xdr:cNvSpPr txBox="1"/>
      </xdr:nvSpPr>
      <xdr:spPr>
        <a:xfrm>
          <a:off x="5740400" y="601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47,257</a:t>
          </a:r>
          <a:endParaRPr kumimoji="1" lang="ja-JP" altLang="en-US" sz="1000" b="1">
            <a:latin typeface="ＭＳ Ｐゴシック"/>
          </a:endParaRPr>
        </a:p>
      </xdr:txBody>
    </xdr:sp>
    <xdr:clientData/>
  </xdr:oneCellAnchor>
  <xdr:twoCellAnchor>
    <xdr:from>
      <xdr:col>4</xdr:col>
      <xdr:colOff>1028700</xdr:colOff>
      <xdr:row>34</xdr:row>
      <xdr:rowOff>7804</xdr:rowOff>
    </xdr:from>
    <xdr:to>
      <xdr:col>5</xdr:col>
      <xdr:colOff>73025</xdr:colOff>
      <xdr:row>34</xdr:row>
      <xdr:rowOff>7804</xdr:rowOff>
    </xdr:to>
    <xdr:cxnSp macro="">
      <xdr:nvCxnSpPr>
        <xdr:cNvPr id="110" name="直線コネクタ 109"/>
        <xdr:cNvCxnSpPr/>
      </xdr:nvCxnSpPr>
      <xdr:spPr bwMode="auto">
        <a:xfrm>
          <a:off x="5562600" y="6275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335807</xdr:rowOff>
    </xdr:from>
    <xdr:to>
      <xdr:col>4</xdr:col>
      <xdr:colOff>1117600</xdr:colOff>
      <xdr:row>36</xdr:row>
      <xdr:rowOff>17576</xdr:rowOff>
    </xdr:to>
    <xdr:cxnSp macro="">
      <xdr:nvCxnSpPr>
        <xdr:cNvPr id="111" name="直線コネクタ 110"/>
        <xdr:cNvCxnSpPr/>
      </xdr:nvCxnSpPr>
      <xdr:spPr bwMode="auto">
        <a:xfrm>
          <a:off x="5003800" y="6946157"/>
          <a:ext cx="647700" cy="246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83145</xdr:rowOff>
    </xdr:from>
    <xdr:ext cx="762000" cy="259045"/>
    <xdr:sp macro="" textlink="">
      <xdr:nvSpPr>
        <xdr:cNvPr id="112" name="人口1人当たり決算額の推移平均値テキスト445"/>
        <xdr:cNvSpPr txBox="1"/>
      </xdr:nvSpPr>
      <xdr:spPr>
        <a:xfrm>
          <a:off x="5740400" y="6693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14,503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238068</xdr:rowOff>
    </xdr:from>
    <xdr:to>
      <xdr:col>5</xdr:col>
      <xdr:colOff>34925</xdr:colOff>
      <xdr:row>35</xdr:row>
      <xdr:rowOff>339668</xdr:rowOff>
    </xdr:to>
    <xdr:sp macro="" textlink="">
      <xdr:nvSpPr>
        <xdr:cNvPr id="113" name="フローチャート : 判断 112"/>
        <xdr:cNvSpPr/>
      </xdr:nvSpPr>
      <xdr:spPr bwMode="auto">
        <a:xfrm>
          <a:off x="56007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251873</xdr:rowOff>
    </xdr:from>
    <xdr:to>
      <xdr:col>4</xdr:col>
      <xdr:colOff>469900</xdr:colOff>
      <xdr:row>35</xdr:row>
      <xdr:rowOff>335807</xdr:rowOff>
    </xdr:to>
    <xdr:cxnSp macro="">
      <xdr:nvCxnSpPr>
        <xdr:cNvPr id="114" name="直線コネクタ 113"/>
        <xdr:cNvCxnSpPr/>
      </xdr:nvCxnSpPr>
      <xdr:spPr bwMode="auto">
        <a:xfrm>
          <a:off x="4305300" y="6862223"/>
          <a:ext cx="698500" cy="839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262699</xdr:rowOff>
    </xdr:from>
    <xdr:to>
      <xdr:col>4</xdr:col>
      <xdr:colOff>520700</xdr:colOff>
      <xdr:row>36</xdr:row>
      <xdr:rowOff>21399</xdr:rowOff>
    </xdr:to>
    <xdr:sp macro="" textlink="">
      <xdr:nvSpPr>
        <xdr:cNvPr id="115" name="フローチャート : 判断 114"/>
        <xdr:cNvSpPr/>
      </xdr:nvSpPr>
      <xdr:spPr bwMode="auto">
        <a:xfrm>
          <a:off x="4953000" y="6873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31576</xdr:rowOff>
    </xdr:from>
    <xdr:ext cx="736600" cy="259045"/>
    <xdr:sp macro="" textlink="">
      <xdr:nvSpPr>
        <xdr:cNvPr id="116" name="テキスト ボックス 115"/>
        <xdr:cNvSpPr txBox="1"/>
      </xdr:nvSpPr>
      <xdr:spPr>
        <a:xfrm>
          <a:off x="4622800" y="6641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219526</xdr:rowOff>
    </xdr:from>
    <xdr:to>
      <xdr:col>3</xdr:col>
      <xdr:colOff>904875</xdr:colOff>
      <xdr:row>35</xdr:row>
      <xdr:rowOff>251873</xdr:rowOff>
    </xdr:to>
    <xdr:cxnSp macro="">
      <xdr:nvCxnSpPr>
        <xdr:cNvPr id="117" name="直線コネクタ 116"/>
        <xdr:cNvCxnSpPr/>
      </xdr:nvCxnSpPr>
      <xdr:spPr bwMode="auto">
        <a:xfrm>
          <a:off x="3606800" y="6829876"/>
          <a:ext cx="698500" cy="32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229305</xdr:rowOff>
    </xdr:from>
    <xdr:to>
      <xdr:col>3</xdr:col>
      <xdr:colOff>955675</xdr:colOff>
      <xdr:row>35</xdr:row>
      <xdr:rowOff>330905</xdr:rowOff>
    </xdr:to>
    <xdr:sp macro="" textlink="">
      <xdr:nvSpPr>
        <xdr:cNvPr id="118" name="フローチャート : 判断 117"/>
        <xdr:cNvSpPr/>
      </xdr:nvSpPr>
      <xdr:spPr bwMode="auto">
        <a:xfrm>
          <a:off x="42545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315682</xdr:rowOff>
    </xdr:from>
    <xdr:ext cx="762000" cy="259045"/>
    <xdr:sp macro="" textlink="">
      <xdr:nvSpPr>
        <xdr:cNvPr id="119" name="テキスト ボックス 118"/>
        <xdr:cNvSpPr txBox="1"/>
      </xdr:nvSpPr>
      <xdr:spPr>
        <a:xfrm>
          <a:off x="3924300" y="6926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219526</xdr:rowOff>
    </xdr:from>
    <xdr:to>
      <xdr:col>3</xdr:col>
      <xdr:colOff>206375</xdr:colOff>
      <xdr:row>35</xdr:row>
      <xdr:rowOff>221564</xdr:rowOff>
    </xdr:to>
    <xdr:cxnSp macro="">
      <xdr:nvCxnSpPr>
        <xdr:cNvPr id="120" name="直線コネクタ 119"/>
        <xdr:cNvCxnSpPr/>
      </xdr:nvCxnSpPr>
      <xdr:spPr bwMode="auto">
        <a:xfrm flipV="1">
          <a:off x="2908300" y="6829876"/>
          <a:ext cx="698500" cy="20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206007</xdr:rowOff>
    </xdr:from>
    <xdr:to>
      <xdr:col>3</xdr:col>
      <xdr:colOff>257175</xdr:colOff>
      <xdr:row>35</xdr:row>
      <xdr:rowOff>307607</xdr:rowOff>
    </xdr:to>
    <xdr:sp macro="" textlink="">
      <xdr:nvSpPr>
        <xdr:cNvPr id="121" name="フローチャート : 判断 120"/>
        <xdr:cNvSpPr/>
      </xdr:nvSpPr>
      <xdr:spPr bwMode="auto">
        <a:xfrm>
          <a:off x="35560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292384</xdr:rowOff>
    </xdr:from>
    <xdr:ext cx="762000" cy="259045"/>
    <xdr:sp macro="" textlink="">
      <xdr:nvSpPr>
        <xdr:cNvPr id="122" name="テキスト ボックス 121"/>
        <xdr:cNvSpPr txBox="1"/>
      </xdr:nvSpPr>
      <xdr:spPr>
        <a:xfrm>
          <a:off x="3225800" y="690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175508</xdr:rowOff>
    </xdr:from>
    <xdr:to>
      <xdr:col>2</xdr:col>
      <xdr:colOff>692150</xdr:colOff>
      <xdr:row>35</xdr:row>
      <xdr:rowOff>277108</xdr:rowOff>
    </xdr:to>
    <xdr:sp macro="" textlink="">
      <xdr:nvSpPr>
        <xdr:cNvPr id="123" name="フローチャート : 判断 122"/>
        <xdr:cNvSpPr/>
      </xdr:nvSpPr>
      <xdr:spPr bwMode="auto">
        <a:xfrm>
          <a:off x="2857500" y="678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261885</xdr:rowOff>
    </xdr:from>
    <xdr:ext cx="762000" cy="259045"/>
    <xdr:sp macro="" textlink="">
      <xdr:nvSpPr>
        <xdr:cNvPr id="124" name="テキスト ボックス 123"/>
        <xdr:cNvSpPr txBox="1"/>
      </xdr:nvSpPr>
      <xdr:spPr>
        <a:xfrm>
          <a:off x="2527300" y="6872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309676</xdr:rowOff>
    </xdr:from>
    <xdr:to>
      <xdr:col>5</xdr:col>
      <xdr:colOff>34925</xdr:colOff>
      <xdr:row>36</xdr:row>
      <xdr:rowOff>68376</xdr:rowOff>
    </xdr:to>
    <xdr:sp macro="" textlink="">
      <xdr:nvSpPr>
        <xdr:cNvPr id="130" name="円/楕円 129"/>
        <xdr:cNvSpPr/>
      </xdr:nvSpPr>
      <xdr:spPr bwMode="auto">
        <a:xfrm>
          <a:off x="5600700" y="69200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281753</xdr:rowOff>
    </xdr:from>
    <xdr:ext cx="762000" cy="259045"/>
    <xdr:sp macro="" textlink="">
      <xdr:nvSpPr>
        <xdr:cNvPr id="131" name="人口1人当たり決算額の推移該当値テキスト445"/>
        <xdr:cNvSpPr txBox="1"/>
      </xdr:nvSpPr>
      <xdr:spPr>
        <a:xfrm>
          <a:off x="5740400" y="6892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10,744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285007</xdr:rowOff>
    </xdr:from>
    <xdr:to>
      <xdr:col>4</xdr:col>
      <xdr:colOff>520700</xdr:colOff>
      <xdr:row>36</xdr:row>
      <xdr:rowOff>43707</xdr:rowOff>
    </xdr:to>
    <xdr:sp macro="" textlink="">
      <xdr:nvSpPr>
        <xdr:cNvPr id="132" name="円/楕円 131"/>
        <xdr:cNvSpPr/>
      </xdr:nvSpPr>
      <xdr:spPr bwMode="auto">
        <a:xfrm>
          <a:off x="4953000" y="68953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28484</xdr:rowOff>
    </xdr:from>
    <xdr:ext cx="736600" cy="259045"/>
    <xdr:sp macro="" textlink="">
      <xdr:nvSpPr>
        <xdr:cNvPr id="133" name="テキスト ボックス 132"/>
        <xdr:cNvSpPr txBox="1"/>
      </xdr:nvSpPr>
      <xdr:spPr>
        <a:xfrm>
          <a:off x="4622800" y="698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12,039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201073</xdr:rowOff>
    </xdr:from>
    <xdr:to>
      <xdr:col>3</xdr:col>
      <xdr:colOff>955675</xdr:colOff>
      <xdr:row>35</xdr:row>
      <xdr:rowOff>302673</xdr:rowOff>
    </xdr:to>
    <xdr:sp macro="" textlink="">
      <xdr:nvSpPr>
        <xdr:cNvPr id="134" name="円/楕円 133"/>
        <xdr:cNvSpPr/>
      </xdr:nvSpPr>
      <xdr:spPr bwMode="auto">
        <a:xfrm>
          <a:off x="4254500" y="6811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312850</xdr:rowOff>
    </xdr:from>
    <xdr:ext cx="762000" cy="259045"/>
    <xdr:sp macro="" textlink="">
      <xdr:nvSpPr>
        <xdr:cNvPr id="135" name="テキスト ボックス 134"/>
        <xdr:cNvSpPr txBox="1"/>
      </xdr:nvSpPr>
      <xdr:spPr>
        <a:xfrm>
          <a:off x="3924300" y="6580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16,445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168726</xdr:rowOff>
    </xdr:from>
    <xdr:to>
      <xdr:col>3</xdr:col>
      <xdr:colOff>257175</xdr:colOff>
      <xdr:row>35</xdr:row>
      <xdr:rowOff>270326</xdr:rowOff>
    </xdr:to>
    <xdr:sp macro="" textlink="">
      <xdr:nvSpPr>
        <xdr:cNvPr id="136" name="円/楕円 135"/>
        <xdr:cNvSpPr/>
      </xdr:nvSpPr>
      <xdr:spPr bwMode="auto">
        <a:xfrm>
          <a:off x="3556000" y="6779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280503</xdr:rowOff>
    </xdr:from>
    <xdr:ext cx="762000" cy="259045"/>
    <xdr:sp macro="" textlink="">
      <xdr:nvSpPr>
        <xdr:cNvPr id="137" name="テキスト ボックス 136"/>
        <xdr:cNvSpPr txBox="1"/>
      </xdr:nvSpPr>
      <xdr:spPr>
        <a:xfrm>
          <a:off x="3225800" y="654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18,143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170764</xdr:rowOff>
    </xdr:from>
    <xdr:to>
      <xdr:col>2</xdr:col>
      <xdr:colOff>692150</xdr:colOff>
      <xdr:row>35</xdr:row>
      <xdr:rowOff>272364</xdr:rowOff>
    </xdr:to>
    <xdr:sp macro="" textlink="">
      <xdr:nvSpPr>
        <xdr:cNvPr id="138" name="円/楕円 137"/>
        <xdr:cNvSpPr/>
      </xdr:nvSpPr>
      <xdr:spPr bwMode="auto">
        <a:xfrm>
          <a:off x="2857500" y="6781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282541</xdr:rowOff>
    </xdr:from>
    <xdr:ext cx="762000" cy="259045"/>
    <xdr:sp macro="" textlink="">
      <xdr:nvSpPr>
        <xdr:cNvPr id="139" name="テキスト ボックス 138"/>
        <xdr:cNvSpPr txBox="1"/>
      </xdr:nvSpPr>
      <xdr:spPr>
        <a:xfrm>
          <a:off x="2527300" y="654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18,036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宮城県亘理町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34,139
34,045
73.60
24,976,359
20,423,930
1,142,439
7,079,305
10,514,697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69,247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9695</xdr:rowOff>
    </xdr:from>
    <xdr:to>
      <xdr:col>6</xdr:col>
      <xdr:colOff>510540</xdr:colOff>
      <xdr:row>39</xdr:row>
      <xdr:rowOff>3820</xdr:rowOff>
    </xdr:to>
    <xdr:cxnSp macro="">
      <xdr:nvCxnSpPr>
        <xdr:cNvPr id="54" name="直線コネクタ 53"/>
        <xdr:cNvCxnSpPr/>
      </xdr:nvCxnSpPr>
      <xdr:spPr>
        <a:xfrm flipV="1">
          <a:off x="4633595" y="5324645"/>
          <a:ext cx="1270" cy="1365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7647</xdr:rowOff>
    </xdr:from>
    <xdr:ext cx="534377" cy="259045"/>
    <xdr:sp macro="" textlink="">
      <xdr:nvSpPr>
        <xdr:cNvPr id="55" name="人件費最小値テキスト"/>
        <xdr:cNvSpPr txBox="1"/>
      </xdr:nvSpPr>
      <xdr:spPr>
        <a:xfrm>
          <a:off x="4686300" y="669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38,444</a:t>
          </a:r>
          <a:endParaRPr kumimoji="1" lang="ja-JP" altLang="en-US" sz="1000" b="1">
            <a:latin typeface="ＭＳ Ｐゴシック"/>
          </a:endParaRPr>
        </a:p>
      </xdr:txBody>
    </xdr:sp>
    <xdr:clientData/>
  </xdr:oneCellAnchor>
  <xdr:twoCellAnchor>
    <xdr:from>
      <xdr:col>6</xdr:col>
      <xdr:colOff>422275</xdr:colOff>
      <xdr:row>39</xdr:row>
      <xdr:rowOff>3820</xdr:rowOff>
    </xdr:from>
    <xdr:to>
      <xdr:col>6</xdr:col>
      <xdr:colOff>600075</xdr:colOff>
      <xdr:row>39</xdr:row>
      <xdr:rowOff>3820</xdr:rowOff>
    </xdr:to>
    <xdr:cxnSp macro="">
      <xdr:nvCxnSpPr>
        <xdr:cNvPr id="56" name="直線コネクタ 55"/>
        <xdr:cNvCxnSpPr/>
      </xdr:nvCxnSpPr>
      <xdr:spPr>
        <a:xfrm>
          <a:off x="4546600" y="6690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127822</xdr:rowOff>
    </xdr:from>
    <xdr:ext cx="534377" cy="259045"/>
    <xdr:sp macro="" textlink="">
      <xdr:nvSpPr>
        <xdr:cNvPr id="57" name="人件費最大値テキスト"/>
        <xdr:cNvSpPr txBox="1"/>
      </xdr:nvSpPr>
      <xdr:spPr>
        <a:xfrm>
          <a:off x="4686300" y="509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98,187</a:t>
          </a:r>
          <a:endParaRPr kumimoji="1" lang="ja-JP" altLang="en-US" sz="1000" b="1">
            <a:latin typeface="ＭＳ Ｐゴシック"/>
          </a:endParaRPr>
        </a:p>
      </xdr:txBody>
    </xdr:sp>
    <xdr:clientData/>
  </xdr:oneCellAnchor>
  <xdr:twoCellAnchor>
    <xdr:from>
      <xdr:col>6</xdr:col>
      <xdr:colOff>422275</xdr:colOff>
      <xdr:row>31</xdr:row>
      <xdr:rowOff>9695</xdr:rowOff>
    </xdr:from>
    <xdr:to>
      <xdr:col>6</xdr:col>
      <xdr:colOff>600075</xdr:colOff>
      <xdr:row>31</xdr:row>
      <xdr:rowOff>9695</xdr:rowOff>
    </xdr:to>
    <xdr:cxnSp macro="">
      <xdr:nvCxnSpPr>
        <xdr:cNvPr id="58" name="直線コネクタ 57"/>
        <xdr:cNvCxnSpPr/>
      </xdr:nvCxnSpPr>
      <xdr:spPr>
        <a:xfrm>
          <a:off x="4546600" y="532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139403</xdr:rowOff>
    </xdr:from>
    <xdr:to>
      <xdr:col>6</xdr:col>
      <xdr:colOff>511175</xdr:colOff>
      <xdr:row>35</xdr:row>
      <xdr:rowOff>143220</xdr:rowOff>
    </xdr:to>
    <xdr:cxnSp macro="">
      <xdr:nvCxnSpPr>
        <xdr:cNvPr id="59" name="直線コネクタ 58"/>
        <xdr:cNvCxnSpPr/>
      </xdr:nvCxnSpPr>
      <xdr:spPr>
        <a:xfrm flipV="1">
          <a:off x="3797300" y="6140153"/>
          <a:ext cx="838200" cy="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73875</xdr:rowOff>
    </xdr:from>
    <xdr:ext cx="534377" cy="259045"/>
    <xdr:sp macro="" textlink="">
      <xdr:nvSpPr>
        <xdr:cNvPr id="60" name="人件費平均値テキスト"/>
        <xdr:cNvSpPr txBox="1"/>
      </xdr:nvSpPr>
      <xdr:spPr>
        <a:xfrm>
          <a:off x="4686300" y="5903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64,158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50998</xdr:rowOff>
    </xdr:from>
    <xdr:to>
      <xdr:col>6</xdr:col>
      <xdr:colOff>561975</xdr:colOff>
      <xdr:row>35</xdr:row>
      <xdr:rowOff>152598</xdr:rowOff>
    </xdr:to>
    <xdr:sp macro="" textlink="">
      <xdr:nvSpPr>
        <xdr:cNvPr id="61" name="フローチャート : 判断 60"/>
        <xdr:cNvSpPr/>
      </xdr:nvSpPr>
      <xdr:spPr>
        <a:xfrm>
          <a:off x="4584700" y="605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143220</xdr:rowOff>
    </xdr:from>
    <xdr:to>
      <xdr:col>5</xdr:col>
      <xdr:colOff>358775</xdr:colOff>
      <xdr:row>35</xdr:row>
      <xdr:rowOff>166149</xdr:rowOff>
    </xdr:to>
    <xdr:cxnSp macro="">
      <xdr:nvCxnSpPr>
        <xdr:cNvPr id="62" name="直線コネクタ 61"/>
        <xdr:cNvCxnSpPr/>
      </xdr:nvCxnSpPr>
      <xdr:spPr>
        <a:xfrm flipV="1">
          <a:off x="2908300" y="6143970"/>
          <a:ext cx="889000" cy="22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161755</xdr:rowOff>
    </xdr:from>
    <xdr:to>
      <xdr:col>5</xdr:col>
      <xdr:colOff>409575</xdr:colOff>
      <xdr:row>36</xdr:row>
      <xdr:rowOff>91905</xdr:rowOff>
    </xdr:to>
    <xdr:sp macro="" textlink="">
      <xdr:nvSpPr>
        <xdr:cNvPr id="63" name="フローチャート : 判断 62"/>
        <xdr:cNvSpPr/>
      </xdr:nvSpPr>
      <xdr:spPr>
        <a:xfrm>
          <a:off x="3746500" y="61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83032</xdr:rowOff>
    </xdr:from>
    <xdr:ext cx="534377" cy="259045"/>
    <xdr:sp macro="" textlink="">
      <xdr:nvSpPr>
        <xdr:cNvPr id="64" name="テキスト ボックス 63"/>
        <xdr:cNvSpPr txBox="1"/>
      </xdr:nvSpPr>
      <xdr:spPr>
        <a:xfrm>
          <a:off x="3530111" y="625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166149</xdr:rowOff>
    </xdr:from>
    <xdr:to>
      <xdr:col>4</xdr:col>
      <xdr:colOff>155575</xdr:colOff>
      <xdr:row>36</xdr:row>
      <xdr:rowOff>33721</xdr:rowOff>
    </xdr:to>
    <xdr:cxnSp macro="">
      <xdr:nvCxnSpPr>
        <xdr:cNvPr id="65" name="直線コネクタ 64"/>
        <xdr:cNvCxnSpPr/>
      </xdr:nvCxnSpPr>
      <xdr:spPr>
        <a:xfrm flipV="1">
          <a:off x="2019300" y="6166899"/>
          <a:ext cx="889000" cy="39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3427</xdr:rowOff>
    </xdr:from>
    <xdr:to>
      <xdr:col>4</xdr:col>
      <xdr:colOff>206375</xdr:colOff>
      <xdr:row>36</xdr:row>
      <xdr:rowOff>105027</xdr:rowOff>
    </xdr:to>
    <xdr:sp macro="" textlink="">
      <xdr:nvSpPr>
        <xdr:cNvPr id="66" name="フローチャート : 判断 65"/>
        <xdr:cNvSpPr/>
      </xdr:nvSpPr>
      <xdr:spPr>
        <a:xfrm>
          <a:off x="2857500" y="617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96154</xdr:rowOff>
    </xdr:from>
    <xdr:ext cx="534377" cy="259045"/>
    <xdr:sp macro="" textlink="">
      <xdr:nvSpPr>
        <xdr:cNvPr id="67" name="テキスト ボックス 66"/>
        <xdr:cNvSpPr txBox="1"/>
      </xdr:nvSpPr>
      <xdr:spPr>
        <a:xfrm>
          <a:off x="2641111" y="626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33721</xdr:rowOff>
    </xdr:from>
    <xdr:to>
      <xdr:col>2</xdr:col>
      <xdr:colOff>638175</xdr:colOff>
      <xdr:row>36</xdr:row>
      <xdr:rowOff>69291</xdr:rowOff>
    </xdr:to>
    <xdr:cxnSp macro="">
      <xdr:nvCxnSpPr>
        <xdr:cNvPr id="68" name="直線コネクタ 67"/>
        <xdr:cNvCxnSpPr/>
      </xdr:nvCxnSpPr>
      <xdr:spPr>
        <a:xfrm flipV="1">
          <a:off x="1130300" y="6205921"/>
          <a:ext cx="889000" cy="3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152131</xdr:rowOff>
    </xdr:from>
    <xdr:to>
      <xdr:col>3</xdr:col>
      <xdr:colOff>3175</xdr:colOff>
      <xdr:row>36</xdr:row>
      <xdr:rowOff>82281</xdr:rowOff>
    </xdr:to>
    <xdr:sp macro="" textlink="">
      <xdr:nvSpPr>
        <xdr:cNvPr id="69" name="フローチャート : 判断 68"/>
        <xdr:cNvSpPr/>
      </xdr:nvSpPr>
      <xdr:spPr>
        <a:xfrm>
          <a:off x="1968500" y="615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98808</xdr:rowOff>
    </xdr:from>
    <xdr:ext cx="534377" cy="259045"/>
    <xdr:sp macro="" textlink="">
      <xdr:nvSpPr>
        <xdr:cNvPr id="70" name="テキスト ボックス 69"/>
        <xdr:cNvSpPr txBox="1"/>
      </xdr:nvSpPr>
      <xdr:spPr>
        <a:xfrm>
          <a:off x="1752111" y="592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122184</xdr:rowOff>
    </xdr:from>
    <xdr:to>
      <xdr:col>1</xdr:col>
      <xdr:colOff>485775</xdr:colOff>
      <xdr:row>36</xdr:row>
      <xdr:rowOff>52334</xdr:rowOff>
    </xdr:to>
    <xdr:sp macro="" textlink="">
      <xdr:nvSpPr>
        <xdr:cNvPr id="71" name="フローチャート : 判断 70"/>
        <xdr:cNvSpPr/>
      </xdr:nvSpPr>
      <xdr:spPr>
        <a:xfrm>
          <a:off x="1079500" y="612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68861</xdr:rowOff>
    </xdr:from>
    <xdr:ext cx="534377" cy="259045"/>
    <xdr:sp macro="" textlink="">
      <xdr:nvSpPr>
        <xdr:cNvPr id="72" name="テキスト ボックス 71"/>
        <xdr:cNvSpPr txBox="1"/>
      </xdr:nvSpPr>
      <xdr:spPr>
        <a:xfrm>
          <a:off x="863111" y="589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61,044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88603</xdr:rowOff>
    </xdr:from>
    <xdr:to>
      <xdr:col>6</xdr:col>
      <xdr:colOff>561975</xdr:colOff>
      <xdr:row>36</xdr:row>
      <xdr:rowOff>18753</xdr:rowOff>
    </xdr:to>
    <xdr:sp macro="" textlink="">
      <xdr:nvSpPr>
        <xdr:cNvPr id="78" name="円/楕円 77"/>
        <xdr:cNvSpPr/>
      </xdr:nvSpPr>
      <xdr:spPr>
        <a:xfrm>
          <a:off x="4584700" y="608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67030</xdr:rowOff>
    </xdr:from>
    <xdr:ext cx="534377" cy="259045"/>
    <xdr:sp macro="" textlink="">
      <xdr:nvSpPr>
        <xdr:cNvPr id="79" name="人件費該当値テキスト"/>
        <xdr:cNvSpPr txBox="1"/>
      </xdr:nvSpPr>
      <xdr:spPr>
        <a:xfrm>
          <a:off x="4686300" y="606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62,513</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92420</xdr:rowOff>
    </xdr:from>
    <xdr:to>
      <xdr:col>5</xdr:col>
      <xdr:colOff>409575</xdr:colOff>
      <xdr:row>36</xdr:row>
      <xdr:rowOff>22570</xdr:rowOff>
    </xdr:to>
    <xdr:sp macro="" textlink="">
      <xdr:nvSpPr>
        <xdr:cNvPr id="80" name="円/楕円 79"/>
        <xdr:cNvSpPr/>
      </xdr:nvSpPr>
      <xdr:spPr>
        <a:xfrm>
          <a:off x="3746500" y="609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39097</xdr:rowOff>
    </xdr:from>
    <xdr:ext cx="534377" cy="259045"/>
    <xdr:sp macro="" textlink="">
      <xdr:nvSpPr>
        <xdr:cNvPr id="81" name="テキスト ボックス 80"/>
        <xdr:cNvSpPr txBox="1"/>
      </xdr:nvSpPr>
      <xdr:spPr>
        <a:xfrm>
          <a:off x="3530111" y="586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62,346</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115349</xdr:rowOff>
    </xdr:from>
    <xdr:to>
      <xdr:col>4</xdr:col>
      <xdr:colOff>206375</xdr:colOff>
      <xdr:row>36</xdr:row>
      <xdr:rowOff>45499</xdr:rowOff>
    </xdr:to>
    <xdr:sp macro="" textlink="">
      <xdr:nvSpPr>
        <xdr:cNvPr id="82" name="円/楕円 81"/>
        <xdr:cNvSpPr/>
      </xdr:nvSpPr>
      <xdr:spPr>
        <a:xfrm>
          <a:off x="2857500" y="611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62026</xdr:rowOff>
    </xdr:from>
    <xdr:ext cx="534377" cy="259045"/>
    <xdr:sp macro="" textlink="">
      <xdr:nvSpPr>
        <xdr:cNvPr id="83" name="テキスト ボックス 82"/>
        <xdr:cNvSpPr txBox="1"/>
      </xdr:nvSpPr>
      <xdr:spPr>
        <a:xfrm>
          <a:off x="2641111" y="589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61,343</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154371</xdr:rowOff>
    </xdr:from>
    <xdr:to>
      <xdr:col>3</xdr:col>
      <xdr:colOff>3175</xdr:colOff>
      <xdr:row>36</xdr:row>
      <xdr:rowOff>84521</xdr:rowOff>
    </xdr:to>
    <xdr:sp macro="" textlink="">
      <xdr:nvSpPr>
        <xdr:cNvPr id="84" name="円/楕円 83"/>
        <xdr:cNvSpPr/>
      </xdr:nvSpPr>
      <xdr:spPr>
        <a:xfrm>
          <a:off x="1968500" y="615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75648</xdr:rowOff>
    </xdr:from>
    <xdr:ext cx="534377" cy="259045"/>
    <xdr:sp macro="" textlink="">
      <xdr:nvSpPr>
        <xdr:cNvPr id="85" name="テキスト ボックス 84"/>
        <xdr:cNvSpPr txBox="1"/>
      </xdr:nvSpPr>
      <xdr:spPr>
        <a:xfrm>
          <a:off x="1752111" y="624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59,636</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18491</xdr:rowOff>
    </xdr:from>
    <xdr:to>
      <xdr:col>1</xdr:col>
      <xdr:colOff>485775</xdr:colOff>
      <xdr:row>36</xdr:row>
      <xdr:rowOff>120091</xdr:rowOff>
    </xdr:to>
    <xdr:sp macro="" textlink="">
      <xdr:nvSpPr>
        <xdr:cNvPr id="86" name="円/楕円 85"/>
        <xdr:cNvSpPr/>
      </xdr:nvSpPr>
      <xdr:spPr>
        <a:xfrm>
          <a:off x="1079500" y="619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111218</xdr:rowOff>
    </xdr:from>
    <xdr:ext cx="534377" cy="259045"/>
    <xdr:sp macro="" textlink="">
      <xdr:nvSpPr>
        <xdr:cNvPr id="87" name="テキスト ボックス 86"/>
        <xdr:cNvSpPr txBox="1"/>
      </xdr:nvSpPr>
      <xdr:spPr>
        <a:xfrm>
          <a:off x="863111" y="628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58,080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65,324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57452</xdr:rowOff>
    </xdr:from>
    <xdr:to>
      <xdr:col>6</xdr:col>
      <xdr:colOff>510540</xdr:colOff>
      <xdr:row>58</xdr:row>
      <xdr:rowOff>156687</xdr:rowOff>
    </xdr:to>
    <xdr:cxnSp macro="">
      <xdr:nvCxnSpPr>
        <xdr:cNvPr id="111" name="直線コネクタ 110"/>
        <xdr:cNvCxnSpPr/>
      </xdr:nvCxnSpPr>
      <xdr:spPr>
        <a:xfrm flipV="1">
          <a:off x="4633595" y="8801402"/>
          <a:ext cx="1270" cy="1299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160514</xdr:rowOff>
    </xdr:from>
    <xdr:ext cx="534377" cy="259045"/>
    <xdr:sp macro="" textlink="">
      <xdr:nvSpPr>
        <xdr:cNvPr id="112" name="物件費最小値テキスト"/>
        <xdr:cNvSpPr txBox="1"/>
      </xdr:nvSpPr>
      <xdr:spPr>
        <a:xfrm>
          <a:off x="4686300" y="1010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31,083</a:t>
          </a:r>
          <a:endParaRPr kumimoji="1" lang="ja-JP" altLang="en-US" sz="1000" b="1">
            <a:latin typeface="ＭＳ Ｐゴシック"/>
          </a:endParaRPr>
        </a:p>
      </xdr:txBody>
    </xdr:sp>
    <xdr:clientData/>
  </xdr:oneCellAnchor>
  <xdr:twoCellAnchor>
    <xdr:from>
      <xdr:col>6</xdr:col>
      <xdr:colOff>422275</xdr:colOff>
      <xdr:row>58</xdr:row>
      <xdr:rowOff>156687</xdr:rowOff>
    </xdr:from>
    <xdr:to>
      <xdr:col>6</xdr:col>
      <xdr:colOff>600075</xdr:colOff>
      <xdr:row>58</xdr:row>
      <xdr:rowOff>156687</xdr:rowOff>
    </xdr:to>
    <xdr:cxnSp macro="">
      <xdr:nvCxnSpPr>
        <xdr:cNvPr id="113" name="直線コネクタ 112"/>
        <xdr:cNvCxnSpPr/>
      </xdr:nvCxnSpPr>
      <xdr:spPr>
        <a:xfrm>
          <a:off x="4546600" y="1010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4129</xdr:rowOff>
    </xdr:from>
    <xdr:ext cx="599010" cy="259045"/>
    <xdr:sp macro="" textlink="">
      <xdr:nvSpPr>
        <xdr:cNvPr id="114" name="物件費最大値テキスト"/>
        <xdr:cNvSpPr txBox="1"/>
      </xdr:nvSpPr>
      <xdr:spPr>
        <a:xfrm>
          <a:off x="4686300" y="8576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713,175</a:t>
          </a:r>
          <a:endParaRPr kumimoji="1" lang="ja-JP" altLang="en-US" sz="1000" b="1">
            <a:latin typeface="ＭＳ Ｐゴシック"/>
          </a:endParaRPr>
        </a:p>
      </xdr:txBody>
    </xdr:sp>
    <xdr:clientData/>
  </xdr:oneCellAnchor>
  <xdr:twoCellAnchor>
    <xdr:from>
      <xdr:col>6</xdr:col>
      <xdr:colOff>422275</xdr:colOff>
      <xdr:row>51</xdr:row>
      <xdr:rowOff>57452</xdr:rowOff>
    </xdr:from>
    <xdr:to>
      <xdr:col>6</xdr:col>
      <xdr:colOff>600075</xdr:colOff>
      <xdr:row>51</xdr:row>
      <xdr:rowOff>57452</xdr:rowOff>
    </xdr:to>
    <xdr:cxnSp macro="">
      <xdr:nvCxnSpPr>
        <xdr:cNvPr id="115" name="直線コネクタ 114"/>
        <xdr:cNvCxnSpPr/>
      </xdr:nvCxnSpPr>
      <xdr:spPr>
        <a:xfrm>
          <a:off x="4546600" y="88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96144</xdr:rowOff>
    </xdr:from>
    <xdr:to>
      <xdr:col>6</xdr:col>
      <xdr:colOff>511175</xdr:colOff>
      <xdr:row>58</xdr:row>
      <xdr:rowOff>97036</xdr:rowOff>
    </xdr:to>
    <xdr:cxnSp macro="">
      <xdr:nvCxnSpPr>
        <xdr:cNvPr id="116" name="直線コネクタ 115"/>
        <xdr:cNvCxnSpPr/>
      </xdr:nvCxnSpPr>
      <xdr:spPr>
        <a:xfrm>
          <a:off x="3797300" y="10040244"/>
          <a:ext cx="838200" cy="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55364</xdr:rowOff>
    </xdr:from>
    <xdr:ext cx="534377" cy="259045"/>
    <xdr:sp macro="" textlink="">
      <xdr:nvSpPr>
        <xdr:cNvPr id="117" name="物件費平均値テキスト"/>
        <xdr:cNvSpPr txBox="1"/>
      </xdr:nvSpPr>
      <xdr:spPr>
        <a:xfrm>
          <a:off x="4686300" y="98280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69,613</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32487</xdr:rowOff>
    </xdr:from>
    <xdr:to>
      <xdr:col>6</xdr:col>
      <xdr:colOff>561975</xdr:colOff>
      <xdr:row>58</xdr:row>
      <xdr:rowOff>134087</xdr:rowOff>
    </xdr:to>
    <xdr:sp macro="" textlink="">
      <xdr:nvSpPr>
        <xdr:cNvPr id="118" name="フローチャート : 判断 117"/>
        <xdr:cNvSpPr/>
      </xdr:nvSpPr>
      <xdr:spPr>
        <a:xfrm>
          <a:off x="4584700" y="9976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48702</xdr:rowOff>
    </xdr:from>
    <xdr:to>
      <xdr:col>5</xdr:col>
      <xdr:colOff>358775</xdr:colOff>
      <xdr:row>58</xdr:row>
      <xdr:rowOff>96144</xdr:rowOff>
    </xdr:to>
    <xdr:cxnSp macro="">
      <xdr:nvCxnSpPr>
        <xdr:cNvPr id="119" name="直線コネクタ 118"/>
        <xdr:cNvCxnSpPr/>
      </xdr:nvCxnSpPr>
      <xdr:spPr>
        <a:xfrm>
          <a:off x="2908300" y="9992802"/>
          <a:ext cx="889000" cy="4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60959</xdr:rowOff>
    </xdr:from>
    <xdr:to>
      <xdr:col>5</xdr:col>
      <xdr:colOff>409575</xdr:colOff>
      <xdr:row>58</xdr:row>
      <xdr:rowOff>162559</xdr:rowOff>
    </xdr:to>
    <xdr:sp macro="" textlink="">
      <xdr:nvSpPr>
        <xdr:cNvPr id="120" name="フローチャート : 判断 119"/>
        <xdr:cNvSpPr/>
      </xdr:nvSpPr>
      <xdr:spPr>
        <a:xfrm>
          <a:off x="3746500" y="10005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153686</xdr:rowOff>
    </xdr:from>
    <xdr:ext cx="534377" cy="259045"/>
    <xdr:sp macro="" textlink="">
      <xdr:nvSpPr>
        <xdr:cNvPr id="121" name="テキスト ボックス 120"/>
        <xdr:cNvSpPr txBox="1"/>
      </xdr:nvSpPr>
      <xdr:spPr>
        <a:xfrm>
          <a:off x="3530111" y="10097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158350</xdr:rowOff>
    </xdr:from>
    <xdr:to>
      <xdr:col>4</xdr:col>
      <xdr:colOff>155575</xdr:colOff>
      <xdr:row>58</xdr:row>
      <xdr:rowOff>48702</xdr:rowOff>
    </xdr:to>
    <xdr:cxnSp macro="">
      <xdr:nvCxnSpPr>
        <xdr:cNvPr id="122" name="直線コネクタ 121"/>
        <xdr:cNvCxnSpPr/>
      </xdr:nvCxnSpPr>
      <xdr:spPr>
        <a:xfrm>
          <a:off x="2019300" y="9931000"/>
          <a:ext cx="889000" cy="6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66646</xdr:rowOff>
    </xdr:from>
    <xdr:to>
      <xdr:col>4</xdr:col>
      <xdr:colOff>206375</xdr:colOff>
      <xdr:row>58</xdr:row>
      <xdr:rowOff>168246</xdr:rowOff>
    </xdr:to>
    <xdr:sp macro="" textlink="">
      <xdr:nvSpPr>
        <xdr:cNvPr id="123" name="フローチャート : 判断 122"/>
        <xdr:cNvSpPr/>
      </xdr:nvSpPr>
      <xdr:spPr>
        <a:xfrm>
          <a:off x="2857500" y="10010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159373</xdr:rowOff>
    </xdr:from>
    <xdr:ext cx="534377" cy="259045"/>
    <xdr:sp macro="" textlink="">
      <xdr:nvSpPr>
        <xdr:cNvPr id="124" name="テキスト ボックス 123"/>
        <xdr:cNvSpPr txBox="1"/>
      </xdr:nvSpPr>
      <xdr:spPr>
        <a:xfrm>
          <a:off x="2641111" y="10103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15508</xdr:rowOff>
    </xdr:from>
    <xdr:to>
      <xdr:col>2</xdr:col>
      <xdr:colOff>638175</xdr:colOff>
      <xdr:row>57</xdr:row>
      <xdr:rowOff>158350</xdr:rowOff>
    </xdr:to>
    <xdr:cxnSp macro="">
      <xdr:nvCxnSpPr>
        <xdr:cNvPr id="125" name="直線コネクタ 124"/>
        <xdr:cNvCxnSpPr/>
      </xdr:nvCxnSpPr>
      <xdr:spPr>
        <a:xfrm>
          <a:off x="1130300" y="9788158"/>
          <a:ext cx="889000" cy="14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67987</xdr:rowOff>
    </xdr:from>
    <xdr:to>
      <xdr:col>3</xdr:col>
      <xdr:colOff>3175</xdr:colOff>
      <xdr:row>58</xdr:row>
      <xdr:rowOff>169587</xdr:rowOff>
    </xdr:to>
    <xdr:sp macro="" textlink="">
      <xdr:nvSpPr>
        <xdr:cNvPr id="126" name="フローチャート : 判断 125"/>
        <xdr:cNvSpPr/>
      </xdr:nvSpPr>
      <xdr:spPr>
        <a:xfrm>
          <a:off x="1968500" y="10012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160714</xdr:rowOff>
    </xdr:from>
    <xdr:ext cx="534377" cy="259045"/>
    <xdr:sp macro="" textlink="">
      <xdr:nvSpPr>
        <xdr:cNvPr id="127" name="テキスト ボックス 126"/>
        <xdr:cNvSpPr txBox="1"/>
      </xdr:nvSpPr>
      <xdr:spPr>
        <a:xfrm>
          <a:off x="1752111" y="1010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63798</xdr:rowOff>
    </xdr:from>
    <xdr:to>
      <xdr:col>1</xdr:col>
      <xdr:colOff>485775</xdr:colOff>
      <xdr:row>58</xdr:row>
      <xdr:rowOff>165398</xdr:rowOff>
    </xdr:to>
    <xdr:sp macro="" textlink="">
      <xdr:nvSpPr>
        <xdr:cNvPr id="128" name="フローチャート : 判断 127"/>
        <xdr:cNvSpPr/>
      </xdr:nvSpPr>
      <xdr:spPr>
        <a:xfrm>
          <a:off x="1079500" y="1000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156525</xdr:rowOff>
    </xdr:from>
    <xdr:ext cx="534377" cy="259045"/>
    <xdr:sp macro="" textlink="">
      <xdr:nvSpPr>
        <xdr:cNvPr id="129" name="テキスト ボックス 128"/>
        <xdr:cNvSpPr txBox="1"/>
      </xdr:nvSpPr>
      <xdr:spPr>
        <a:xfrm>
          <a:off x="863111" y="1010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46236</xdr:rowOff>
    </xdr:from>
    <xdr:to>
      <xdr:col>6</xdr:col>
      <xdr:colOff>561975</xdr:colOff>
      <xdr:row>58</xdr:row>
      <xdr:rowOff>147836</xdr:rowOff>
    </xdr:to>
    <xdr:sp macro="" textlink="">
      <xdr:nvSpPr>
        <xdr:cNvPr id="135" name="円/楕円 134"/>
        <xdr:cNvSpPr/>
      </xdr:nvSpPr>
      <xdr:spPr>
        <a:xfrm>
          <a:off x="4584700" y="999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10915</xdr:rowOff>
    </xdr:from>
    <xdr:ext cx="534377" cy="259045"/>
    <xdr:sp macro="" textlink="">
      <xdr:nvSpPr>
        <xdr:cNvPr id="136" name="物件費該当値テキスト"/>
        <xdr:cNvSpPr txBox="1"/>
      </xdr:nvSpPr>
      <xdr:spPr>
        <a:xfrm>
          <a:off x="4686300" y="995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62,396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45344</xdr:rowOff>
    </xdr:from>
    <xdr:to>
      <xdr:col>5</xdr:col>
      <xdr:colOff>409575</xdr:colOff>
      <xdr:row>58</xdr:row>
      <xdr:rowOff>146944</xdr:rowOff>
    </xdr:to>
    <xdr:sp macro="" textlink="">
      <xdr:nvSpPr>
        <xdr:cNvPr id="137" name="円/楕円 136"/>
        <xdr:cNvSpPr/>
      </xdr:nvSpPr>
      <xdr:spPr>
        <a:xfrm>
          <a:off x="3746500" y="998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163471</xdr:rowOff>
    </xdr:from>
    <xdr:ext cx="534377" cy="259045"/>
    <xdr:sp macro="" textlink="">
      <xdr:nvSpPr>
        <xdr:cNvPr id="138" name="テキスト ボックス 137"/>
        <xdr:cNvSpPr txBox="1"/>
      </xdr:nvSpPr>
      <xdr:spPr>
        <a:xfrm>
          <a:off x="3530111" y="976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62,864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169352</xdr:rowOff>
    </xdr:from>
    <xdr:to>
      <xdr:col>4</xdr:col>
      <xdr:colOff>206375</xdr:colOff>
      <xdr:row>58</xdr:row>
      <xdr:rowOff>99502</xdr:rowOff>
    </xdr:to>
    <xdr:sp macro="" textlink="">
      <xdr:nvSpPr>
        <xdr:cNvPr id="139" name="円/楕円 138"/>
        <xdr:cNvSpPr/>
      </xdr:nvSpPr>
      <xdr:spPr>
        <a:xfrm>
          <a:off x="2857500" y="994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116029</xdr:rowOff>
    </xdr:from>
    <xdr:ext cx="534377" cy="259045"/>
    <xdr:sp macro="" textlink="">
      <xdr:nvSpPr>
        <xdr:cNvPr id="140" name="テキスト ボックス 139"/>
        <xdr:cNvSpPr txBox="1"/>
      </xdr:nvSpPr>
      <xdr:spPr>
        <a:xfrm>
          <a:off x="2641111" y="971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87,768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107550</xdr:rowOff>
    </xdr:from>
    <xdr:to>
      <xdr:col>3</xdr:col>
      <xdr:colOff>3175</xdr:colOff>
      <xdr:row>58</xdr:row>
      <xdr:rowOff>37700</xdr:rowOff>
    </xdr:to>
    <xdr:sp macro="" textlink="">
      <xdr:nvSpPr>
        <xdr:cNvPr id="141" name="円/楕円 140"/>
        <xdr:cNvSpPr/>
      </xdr:nvSpPr>
      <xdr:spPr>
        <a:xfrm>
          <a:off x="1968500" y="98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54227</xdr:rowOff>
    </xdr:from>
    <xdr:ext cx="599010" cy="259045"/>
    <xdr:sp macro="" textlink="">
      <xdr:nvSpPr>
        <xdr:cNvPr id="142" name="テキスト ボックス 141"/>
        <xdr:cNvSpPr txBox="1"/>
      </xdr:nvSpPr>
      <xdr:spPr>
        <a:xfrm>
          <a:off x="1719794" y="9655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120,210</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136158</xdr:rowOff>
    </xdr:from>
    <xdr:to>
      <xdr:col>1</xdr:col>
      <xdr:colOff>485775</xdr:colOff>
      <xdr:row>57</xdr:row>
      <xdr:rowOff>66308</xdr:rowOff>
    </xdr:to>
    <xdr:sp macro="" textlink="">
      <xdr:nvSpPr>
        <xdr:cNvPr id="143" name="円/楕円 142"/>
        <xdr:cNvSpPr/>
      </xdr:nvSpPr>
      <xdr:spPr>
        <a:xfrm>
          <a:off x="1079500" y="973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82835</xdr:rowOff>
    </xdr:from>
    <xdr:ext cx="599010" cy="259045"/>
    <xdr:sp macro="" textlink="">
      <xdr:nvSpPr>
        <xdr:cNvPr id="144" name="テキスト ボックス 143"/>
        <xdr:cNvSpPr txBox="1"/>
      </xdr:nvSpPr>
      <xdr:spPr>
        <a:xfrm>
          <a:off x="830794" y="9512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195,193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8" name="テキスト ボックス 157"/>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0" name="テキスト ボックス 159"/>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2" name="テキスト ボックス 161"/>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6" name="テキスト ボックス 165"/>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39769</xdr:rowOff>
    </xdr:from>
    <xdr:to>
      <xdr:col>6</xdr:col>
      <xdr:colOff>510540</xdr:colOff>
      <xdr:row>79</xdr:row>
      <xdr:rowOff>40749</xdr:rowOff>
    </xdr:to>
    <xdr:cxnSp macro="">
      <xdr:nvCxnSpPr>
        <xdr:cNvPr id="170" name="直線コネクタ 169"/>
        <xdr:cNvCxnSpPr/>
      </xdr:nvCxnSpPr>
      <xdr:spPr>
        <a:xfrm flipV="1">
          <a:off x="4633595" y="12041269"/>
          <a:ext cx="1270" cy="1544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44576</xdr:rowOff>
    </xdr:from>
    <xdr:ext cx="378565" cy="259045"/>
    <xdr:sp macro="" textlink="">
      <xdr:nvSpPr>
        <xdr:cNvPr id="171" name="維持補修費最小値テキスト"/>
        <xdr:cNvSpPr txBox="1"/>
      </xdr:nvSpPr>
      <xdr:spPr>
        <a:xfrm>
          <a:off x="4686300" y="1358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a:t>
          </a:r>
          <a:endParaRPr kumimoji="1" lang="ja-JP" altLang="en-US" sz="1000" b="1">
            <a:latin typeface="ＭＳ Ｐゴシック"/>
          </a:endParaRPr>
        </a:p>
      </xdr:txBody>
    </xdr:sp>
    <xdr:clientData/>
  </xdr:oneCellAnchor>
  <xdr:twoCellAnchor>
    <xdr:from>
      <xdr:col>6</xdr:col>
      <xdr:colOff>422275</xdr:colOff>
      <xdr:row>79</xdr:row>
      <xdr:rowOff>40749</xdr:rowOff>
    </xdr:from>
    <xdr:to>
      <xdr:col>6</xdr:col>
      <xdr:colOff>600075</xdr:colOff>
      <xdr:row>79</xdr:row>
      <xdr:rowOff>40749</xdr:rowOff>
    </xdr:to>
    <xdr:cxnSp macro="">
      <xdr:nvCxnSpPr>
        <xdr:cNvPr id="172" name="直線コネクタ 171"/>
        <xdr:cNvCxnSpPr/>
      </xdr:nvCxnSpPr>
      <xdr:spPr>
        <a:xfrm>
          <a:off x="4546600" y="13585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157896</xdr:rowOff>
    </xdr:from>
    <xdr:ext cx="534377" cy="259045"/>
    <xdr:sp macro="" textlink="">
      <xdr:nvSpPr>
        <xdr:cNvPr id="173" name="維持補修費最大値テキスト"/>
        <xdr:cNvSpPr txBox="1"/>
      </xdr:nvSpPr>
      <xdr:spPr>
        <a:xfrm>
          <a:off x="4686300" y="1181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14,718</a:t>
          </a:r>
          <a:endParaRPr kumimoji="1" lang="ja-JP" altLang="en-US" sz="1000" b="1">
            <a:latin typeface="ＭＳ Ｐゴシック"/>
          </a:endParaRPr>
        </a:p>
      </xdr:txBody>
    </xdr:sp>
    <xdr:clientData/>
  </xdr:oneCellAnchor>
  <xdr:twoCellAnchor>
    <xdr:from>
      <xdr:col>6</xdr:col>
      <xdr:colOff>422275</xdr:colOff>
      <xdr:row>70</xdr:row>
      <xdr:rowOff>39769</xdr:rowOff>
    </xdr:from>
    <xdr:to>
      <xdr:col>6</xdr:col>
      <xdr:colOff>600075</xdr:colOff>
      <xdr:row>70</xdr:row>
      <xdr:rowOff>39769</xdr:rowOff>
    </xdr:to>
    <xdr:cxnSp macro="">
      <xdr:nvCxnSpPr>
        <xdr:cNvPr id="174" name="直線コネクタ 173"/>
        <xdr:cNvCxnSpPr/>
      </xdr:nvCxnSpPr>
      <xdr:spPr>
        <a:xfrm>
          <a:off x="4546600" y="12041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140463</xdr:rowOff>
    </xdr:from>
    <xdr:to>
      <xdr:col>6</xdr:col>
      <xdr:colOff>511175</xdr:colOff>
      <xdr:row>78</xdr:row>
      <xdr:rowOff>148952</xdr:rowOff>
    </xdr:to>
    <xdr:cxnSp macro="">
      <xdr:nvCxnSpPr>
        <xdr:cNvPr id="175" name="直線コネクタ 174"/>
        <xdr:cNvCxnSpPr/>
      </xdr:nvCxnSpPr>
      <xdr:spPr>
        <a:xfrm>
          <a:off x="3797300" y="13513563"/>
          <a:ext cx="838200" cy="8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24801</xdr:rowOff>
    </xdr:from>
    <xdr:ext cx="469744" cy="259045"/>
    <xdr:sp macro="" textlink="">
      <xdr:nvSpPr>
        <xdr:cNvPr id="176" name="維持補修費平均値テキスト"/>
        <xdr:cNvSpPr txBox="1"/>
      </xdr:nvSpPr>
      <xdr:spPr>
        <a:xfrm>
          <a:off x="4686300" y="13055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3,574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1924</xdr:rowOff>
    </xdr:from>
    <xdr:to>
      <xdr:col>6</xdr:col>
      <xdr:colOff>561975</xdr:colOff>
      <xdr:row>77</xdr:row>
      <xdr:rowOff>103524</xdr:rowOff>
    </xdr:to>
    <xdr:sp macro="" textlink="">
      <xdr:nvSpPr>
        <xdr:cNvPr id="177" name="フローチャート : 判断 176"/>
        <xdr:cNvSpPr/>
      </xdr:nvSpPr>
      <xdr:spPr>
        <a:xfrm>
          <a:off x="4584700" y="1320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140463</xdr:rowOff>
    </xdr:from>
    <xdr:to>
      <xdr:col>5</xdr:col>
      <xdr:colOff>358775</xdr:colOff>
      <xdr:row>78</xdr:row>
      <xdr:rowOff>149388</xdr:rowOff>
    </xdr:to>
    <xdr:cxnSp macro="">
      <xdr:nvCxnSpPr>
        <xdr:cNvPr id="178" name="直線コネクタ 177"/>
        <xdr:cNvCxnSpPr/>
      </xdr:nvCxnSpPr>
      <xdr:spPr>
        <a:xfrm flipV="1">
          <a:off x="2908300" y="13513563"/>
          <a:ext cx="889000" cy="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155302</xdr:rowOff>
    </xdr:from>
    <xdr:to>
      <xdr:col>5</xdr:col>
      <xdr:colOff>409575</xdr:colOff>
      <xdr:row>77</xdr:row>
      <xdr:rowOff>85452</xdr:rowOff>
    </xdr:to>
    <xdr:sp macro="" textlink="">
      <xdr:nvSpPr>
        <xdr:cNvPr id="179" name="フローチャート : 判断 178"/>
        <xdr:cNvSpPr/>
      </xdr:nvSpPr>
      <xdr:spPr>
        <a:xfrm>
          <a:off x="3746500" y="1318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101980</xdr:rowOff>
    </xdr:from>
    <xdr:ext cx="469744" cy="259045"/>
    <xdr:sp macro="" textlink="">
      <xdr:nvSpPr>
        <xdr:cNvPr id="180" name="テキスト ボックス 179"/>
        <xdr:cNvSpPr txBox="1"/>
      </xdr:nvSpPr>
      <xdr:spPr>
        <a:xfrm>
          <a:off x="3562427" y="1296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149388</xdr:rowOff>
    </xdr:from>
    <xdr:to>
      <xdr:col>4</xdr:col>
      <xdr:colOff>155575</xdr:colOff>
      <xdr:row>78</xdr:row>
      <xdr:rowOff>153090</xdr:rowOff>
    </xdr:to>
    <xdr:cxnSp macro="">
      <xdr:nvCxnSpPr>
        <xdr:cNvPr id="181" name="直線コネクタ 180"/>
        <xdr:cNvCxnSpPr/>
      </xdr:nvCxnSpPr>
      <xdr:spPr>
        <a:xfrm flipV="1">
          <a:off x="2019300" y="13522488"/>
          <a:ext cx="889000" cy="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8237</xdr:rowOff>
    </xdr:from>
    <xdr:to>
      <xdr:col>4</xdr:col>
      <xdr:colOff>206375</xdr:colOff>
      <xdr:row>77</xdr:row>
      <xdr:rowOff>109837</xdr:rowOff>
    </xdr:to>
    <xdr:sp macro="" textlink="">
      <xdr:nvSpPr>
        <xdr:cNvPr id="182" name="フローチャート : 判断 181"/>
        <xdr:cNvSpPr/>
      </xdr:nvSpPr>
      <xdr:spPr>
        <a:xfrm>
          <a:off x="2857500" y="1320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126364</xdr:rowOff>
    </xdr:from>
    <xdr:ext cx="469744" cy="259045"/>
    <xdr:sp macro="" textlink="">
      <xdr:nvSpPr>
        <xdr:cNvPr id="183" name="テキスト ボックス 182"/>
        <xdr:cNvSpPr txBox="1"/>
      </xdr:nvSpPr>
      <xdr:spPr>
        <a:xfrm>
          <a:off x="2673427" y="1298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153090</xdr:rowOff>
    </xdr:from>
    <xdr:to>
      <xdr:col>2</xdr:col>
      <xdr:colOff>638175</xdr:colOff>
      <xdr:row>78</xdr:row>
      <xdr:rowOff>164954</xdr:rowOff>
    </xdr:to>
    <xdr:cxnSp macro="">
      <xdr:nvCxnSpPr>
        <xdr:cNvPr id="184" name="直線コネクタ 183"/>
        <xdr:cNvCxnSpPr/>
      </xdr:nvCxnSpPr>
      <xdr:spPr>
        <a:xfrm flipV="1">
          <a:off x="1130300" y="13526190"/>
          <a:ext cx="889000" cy="1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165209</xdr:rowOff>
    </xdr:from>
    <xdr:to>
      <xdr:col>3</xdr:col>
      <xdr:colOff>3175</xdr:colOff>
      <xdr:row>77</xdr:row>
      <xdr:rowOff>95359</xdr:rowOff>
    </xdr:to>
    <xdr:sp macro="" textlink="">
      <xdr:nvSpPr>
        <xdr:cNvPr id="185" name="フローチャート : 判断 184"/>
        <xdr:cNvSpPr/>
      </xdr:nvSpPr>
      <xdr:spPr>
        <a:xfrm>
          <a:off x="1968500" y="1319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111886</xdr:rowOff>
    </xdr:from>
    <xdr:ext cx="469744" cy="259045"/>
    <xdr:sp macro="" textlink="">
      <xdr:nvSpPr>
        <xdr:cNvPr id="186" name="テキスト ボックス 185"/>
        <xdr:cNvSpPr txBox="1"/>
      </xdr:nvSpPr>
      <xdr:spPr>
        <a:xfrm>
          <a:off x="1784427" y="1297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16292</xdr:rowOff>
    </xdr:from>
    <xdr:to>
      <xdr:col>1</xdr:col>
      <xdr:colOff>485775</xdr:colOff>
      <xdr:row>77</xdr:row>
      <xdr:rowOff>117892</xdr:rowOff>
    </xdr:to>
    <xdr:sp macro="" textlink="">
      <xdr:nvSpPr>
        <xdr:cNvPr id="187" name="フローチャート : 判断 186"/>
        <xdr:cNvSpPr/>
      </xdr:nvSpPr>
      <xdr:spPr>
        <a:xfrm>
          <a:off x="1079500" y="1321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134419</xdr:rowOff>
    </xdr:from>
    <xdr:ext cx="469744" cy="259045"/>
    <xdr:sp macro="" textlink="">
      <xdr:nvSpPr>
        <xdr:cNvPr id="188" name="テキスト ボックス 187"/>
        <xdr:cNvSpPr txBox="1"/>
      </xdr:nvSpPr>
      <xdr:spPr>
        <a:xfrm>
          <a:off x="895427" y="1299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98152</xdr:rowOff>
    </xdr:from>
    <xdr:to>
      <xdr:col>6</xdr:col>
      <xdr:colOff>561975</xdr:colOff>
      <xdr:row>79</xdr:row>
      <xdr:rowOff>28302</xdr:rowOff>
    </xdr:to>
    <xdr:sp macro="" textlink="">
      <xdr:nvSpPr>
        <xdr:cNvPr id="194" name="円/楕円 193"/>
        <xdr:cNvSpPr/>
      </xdr:nvSpPr>
      <xdr:spPr>
        <a:xfrm>
          <a:off x="4584700" y="1347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13079</xdr:rowOff>
    </xdr:from>
    <xdr:ext cx="469744" cy="259045"/>
    <xdr:sp macro="" textlink="">
      <xdr:nvSpPr>
        <xdr:cNvPr id="195" name="維持補修費該当値テキスト"/>
        <xdr:cNvSpPr txBox="1"/>
      </xdr:nvSpPr>
      <xdr:spPr>
        <a:xfrm>
          <a:off x="4686300" y="13386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89663</xdr:rowOff>
    </xdr:from>
    <xdr:to>
      <xdr:col>5</xdr:col>
      <xdr:colOff>409575</xdr:colOff>
      <xdr:row>79</xdr:row>
      <xdr:rowOff>19813</xdr:rowOff>
    </xdr:to>
    <xdr:sp macro="" textlink="">
      <xdr:nvSpPr>
        <xdr:cNvPr id="196" name="円/楕円 195"/>
        <xdr:cNvSpPr/>
      </xdr:nvSpPr>
      <xdr:spPr>
        <a:xfrm>
          <a:off x="3746500" y="1346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10940</xdr:rowOff>
    </xdr:from>
    <xdr:ext cx="469744" cy="259045"/>
    <xdr:sp macro="" textlink="">
      <xdr:nvSpPr>
        <xdr:cNvPr id="197" name="テキスト ボックス 196"/>
        <xdr:cNvSpPr txBox="1"/>
      </xdr:nvSpPr>
      <xdr:spPr>
        <a:xfrm>
          <a:off x="3562427" y="1355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98588</xdr:rowOff>
    </xdr:from>
    <xdr:to>
      <xdr:col>4</xdr:col>
      <xdr:colOff>206375</xdr:colOff>
      <xdr:row>79</xdr:row>
      <xdr:rowOff>28738</xdr:rowOff>
    </xdr:to>
    <xdr:sp macro="" textlink="">
      <xdr:nvSpPr>
        <xdr:cNvPr id="198" name="円/楕円 197"/>
        <xdr:cNvSpPr/>
      </xdr:nvSpPr>
      <xdr:spPr>
        <a:xfrm>
          <a:off x="2857500" y="1347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19865</xdr:rowOff>
    </xdr:from>
    <xdr:ext cx="469744" cy="259045"/>
    <xdr:sp macro="" textlink="">
      <xdr:nvSpPr>
        <xdr:cNvPr id="199" name="テキスト ボックス 198"/>
        <xdr:cNvSpPr txBox="1"/>
      </xdr:nvSpPr>
      <xdr:spPr>
        <a:xfrm>
          <a:off x="2673427" y="1356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102290</xdr:rowOff>
    </xdr:from>
    <xdr:to>
      <xdr:col>3</xdr:col>
      <xdr:colOff>3175</xdr:colOff>
      <xdr:row>79</xdr:row>
      <xdr:rowOff>32440</xdr:rowOff>
    </xdr:to>
    <xdr:sp macro="" textlink="">
      <xdr:nvSpPr>
        <xdr:cNvPr id="200" name="円/楕円 199"/>
        <xdr:cNvSpPr/>
      </xdr:nvSpPr>
      <xdr:spPr>
        <a:xfrm>
          <a:off x="1968500" y="1347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23567</xdr:rowOff>
    </xdr:from>
    <xdr:ext cx="469744" cy="259045"/>
    <xdr:sp macro="" textlink="">
      <xdr:nvSpPr>
        <xdr:cNvPr id="201" name="テキスト ボックス 200"/>
        <xdr:cNvSpPr txBox="1"/>
      </xdr:nvSpPr>
      <xdr:spPr>
        <a:xfrm>
          <a:off x="1784427" y="1356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114154</xdr:rowOff>
    </xdr:from>
    <xdr:to>
      <xdr:col>1</xdr:col>
      <xdr:colOff>485775</xdr:colOff>
      <xdr:row>79</xdr:row>
      <xdr:rowOff>44304</xdr:rowOff>
    </xdr:to>
    <xdr:sp macro="" textlink="">
      <xdr:nvSpPr>
        <xdr:cNvPr id="202" name="円/楕円 201"/>
        <xdr:cNvSpPr/>
      </xdr:nvSpPr>
      <xdr:spPr>
        <a:xfrm>
          <a:off x="1079500" y="1348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79</xdr:row>
      <xdr:rowOff>35431</xdr:rowOff>
    </xdr:from>
    <xdr:ext cx="378565" cy="259045"/>
    <xdr:sp macro="" textlink="">
      <xdr:nvSpPr>
        <xdr:cNvPr id="203" name="テキスト ボックス 202"/>
        <xdr:cNvSpPr txBox="1"/>
      </xdr:nvSpPr>
      <xdr:spPr>
        <a:xfrm>
          <a:off x="941017" y="13579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75,199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24" name="テキスト ボックス 223"/>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26" name="テキスト ボックス 225"/>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17726</xdr:rowOff>
    </xdr:from>
    <xdr:to>
      <xdr:col>6</xdr:col>
      <xdr:colOff>510540</xdr:colOff>
      <xdr:row>99</xdr:row>
      <xdr:rowOff>144272</xdr:rowOff>
    </xdr:to>
    <xdr:cxnSp macro="">
      <xdr:nvCxnSpPr>
        <xdr:cNvPr id="230" name="直線コネクタ 229"/>
        <xdr:cNvCxnSpPr/>
      </xdr:nvCxnSpPr>
      <xdr:spPr>
        <a:xfrm flipV="1">
          <a:off x="4633595" y="15619676"/>
          <a:ext cx="1270" cy="149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148099</xdr:rowOff>
    </xdr:from>
    <xdr:ext cx="534377" cy="259045"/>
    <xdr:sp macro="" textlink="">
      <xdr:nvSpPr>
        <xdr:cNvPr id="231" name="扶助費最小値テキスト"/>
        <xdr:cNvSpPr txBox="1"/>
      </xdr:nvSpPr>
      <xdr:spPr>
        <a:xfrm>
          <a:off x="4686300" y="1712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38,610</a:t>
          </a:r>
          <a:endParaRPr kumimoji="1" lang="ja-JP" altLang="en-US" sz="1000" b="1">
            <a:latin typeface="ＭＳ Ｐゴシック"/>
          </a:endParaRPr>
        </a:p>
      </xdr:txBody>
    </xdr:sp>
    <xdr:clientData/>
  </xdr:oneCellAnchor>
  <xdr:twoCellAnchor>
    <xdr:from>
      <xdr:col>6</xdr:col>
      <xdr:colOff>422275</xdr:colOff>
      <xdr:row>99</xdr:row>
      <xdr:rowOff>144272</xdr:rowOff>
    </xdr:from>
    <xdr:to>
      <xdr:col>6</xdr:col>
      <xdr:colOff>600075</xdr:colOff>
      <xdr:row>99</xdr:row>
      <xdr:rowOff>144272</xdr:rowOff>
    </xdr:to>
    <xdr:cxnSp macro="">
      <xdr:nvCxnSpPr>
        <xdr:cNvPr id="232" name="直線コネクタ 231"/>
        <xdr:cNvCxnSpPr/>
      </xdr:nvCxnSpPr>
      <xdr:spPr>
        <a:xfrm>
          <a:off x="4546600" y="17117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135853</xdr:rowOff>
    </xdr:from>
    <xdr:ext cx="534377" cy="259045"/>
    <xdr:sp macro="" textlink="">
      <xdr:nvSpPr>
        <xdr:cNvPr id="233" name="扶助費最大値テキスト"/>
        <xdr:cNvSpPr txBox="1"/>
      </xdr:nvSpPr>
      <xdr:spPr>
        <a:xfrm>
          <a:off x="4686300" y="1539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84,485</a:t>
          </a:r>
          <a:endParaRPr kumimoji="1" lang="ja-JP" altLang="en-US" sz="1000" b="1">
            <a:latin typeface="ＭＳ Ｐゴシック"/>
          </a:endParaRPr>
        </a:p>
      </xdr:txBody>
    </xdr:sp>
    <xdr:clientData/>
  </xdr:oneCellAnchor>
  <xdr:twoCellAnchor>
    <xdr:from>
      <xdr:col>6</xdr:col>
      <xdr:colOff>422275</xdr:colOff>
      <xdr:row>91</xdr:row>
      <xdr:rowOff>17726</xdr:rowOff>
    </xdr:from>
    <xdr:to>
      <xdr:col>6</xdr:col>
      <xdr:colOff>600075</xdr:colOff>
      <xdr:row>91</xdr:row>
      <xdr:rowOff>17726</xdr:rowOff>
    </xdr:to>
    <xdr:cxnSp macro="">
      <xdr:nvCxnSpPr>
        <xdr:cNvPr id="234" name="直線コネクタ 233"/>
        <xdr:cNvCxnSpPr/>
      </xdr:nvCxnSpPr>
      <xdr:spPr>
        <a:xfrm>
          <a:off x="4546600" y="15619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83530</xdr:rowOff>
    </xdr:from>
    <xdr:to>
      <xdr:col>6</xdr:col>
      <xdr:colOff>511175</xdr:colOff>
      <xdr:row>98</xdr:row>
      <xdr:rowOff>156225</xdr:rowOff>
    </xdr:to>
    <xdr:cxnSp macro="">
      <xdr:nvCxnSpPr>
        <xdr:cNvPr id="235" name="直線コネクタ 234"/>
        <xdr:cNvCxnSpPr/>
      </xdr:nvCxnSpPr>
      <xdr:spPr>
        <a:xfrm flipV="1">
          <a:off x="3797300" y="16885630"/>
          <a:ext cx="838200" cy="7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37090</xdr:rowOff>
    </xdr:from>
    <xdr:ext cx="534377" cy="259045"/>
    <xdr:sp macro="" textlink="">
      <xdr:nvSpPr>
        <xdr:cNvPr id="236" name="扶助費平均値テキスト"/>
        <xdr:cNvSpPr txBox="1"/>
      </xdr:nvSpPr>
      <xdr:spPr>
        <a:xfrm>
          <a:off x="4686300" y="16324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56,787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14213</xdr:rowOff>
    </xdr:from>
    <xdr:to>
      <xdr:col>6</xdr:col>
      <xdr:colOff>561975</xdr:colOff>
      <xdr:row>96</xdr:row>
      <xdr:rowOff>115813</xdr:rowOff>
    </xdr:to>
    <xdr:sp macro="" textlink="">
      <xdr:nvSpPr>
        <xdr:cNvPr id="237" name="フローチャート : 判断 236"/>
        <xdr:cNvSpPr/>
      </xdr:nvSpPr>
      <xdr:spPr>
        <a:xfrm>
          <a:off x="4584700" y="1647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156225</xdr:rowOff>
    </xdr:from>
    <xdr:to>
      <xdr:col>5</xdr:col>
      <xdr:colOff>358775</xdr:colOff>
      <xdr:row>99</xdr:row>
      <xdr:rowOff>96985</xdr:rowOff>
    </xdr:to>
    <xdr:cxnSp macro="">
      <xdr:nvCxnSpPr>
        <xdr:cNvPr id="238" name="直線コネクタ 237"/>
        <xdr:cNvCxnSpPr/>
      </xdr:nvCxnSpPr>
      <xdr:spPr>
        <a:xfrm flipV="1">
          <a:off x="2908300" y="16958325"/>
          <a:ext cx="889000" cy="11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25121</xdr:rowOff>
    </xdr:from>
    <xdr:to>
      <xdr:col>5</xdr:col>
      <xdr:colOff>409575</xdr:colOff>
      <xdr:row>96</xdr:row>
      <xdr:rowOff>126721</xdr:rowOff>
    </xdr:to>
    <xdr:sp macro="" textlink="">
      <xdr:nvSpPr>
        <xdr:cNvPr id="239" name="フローチャート : 判断 238"/>
        <xdr:cNvSpPr/>
      </xdr:nvSpPr>
      <xdr:spPr>
        <a:xfrm>
          <a:off x="3746500" y="1648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143248</xdr:rowOff>
    </xdr:from>
    <xdr:ext cx="534377" cy="259045"/>
    <xdr:sp macro="" textlink="">
      <xdr:nvSpPr>
        <xdr:cNvPr id="240" name="テキスト ボックス 239"/>
        <xdr:cNvSpPr txBox="1"/>
      </xdr:nvSpPr>
      <xdr:spPr>
        <a:xfrm>
          <a:off x="3530111" y="16259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76933</xdr:rowOff>
    </xdr:from>
    <xdr:to>
      <xdr:col>4</xdr:col>
      <xdr:colOff>155575</xdr:colOff>
      <xdr:row>99</xdr:row>
      <xdr:rowOff>96985</xdr:rowOff>
    </xdr:to>
    <xdr:cxnSp macro="">
      <xdr:nvCxnSpPr>
        <xdr:cNvPr id="241" name="直線コネクタ 240"/>
        <xdr:cNvCxnSpPr/>
      </xdr:nvCxnSpPr>
      <xdr:spPr>
        <a:xfrm>
          <a:off x="2019300" y="17050483"/>
          <a:ext cx="889000" cy="20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38216</xdr:rowOff>
    </xdr:from>
    <xdr:to>
      <xdr:col>4</xdr:col>
      <xdr:colOff>206375</xdr:colOff>
      <xdr:row>97</xdr:row>
      <xdr:rowOff>139816</xdr:rowOff>
    </xdr:to>
    <xdr:sp macro="" textlink="">
      <xdr:nvSpPr>
        <xdr:cNvPr id="242" name="フローチャート : 判断 241"/>
        <xdr:cNvSpPr/>
      </xdr:nvSpPr>
      <xdr:spPr>
        <a:xfrm>
          <a:off x="2857500" y="166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156343</xdr:rowOff>
    </xdr:from>
    <xdr:ext cx="534377" cy="259045"/>
    <xdr:sp macro="" textlink="">
      <xdr:nvSpPr>
        <xdr:cNvPr id="243" name="テキスト ボックス 242"/>
        <xdr:cNvSpPr txBox="1"/>
      </xdr:nvSpPr>
      <xdr:spPr>
        <a:xfrm>
          <a:off x="2641111" y="16444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91791</xdr:rowOff>
    </xdr:from>
    <xdr:to>
      <xdr:col>2</xdr:col>
      <xdr:colOff>638175</xdr:colOff>
      <xdr:row>99</xdr:row>
      <xdr:rowOff>76933</xdr:rowOff>
    </xdr:to>
    <xdr:cxnSp macro="">
      <xdr:nvCxnSpPr>
        <xdr:cNvPr id="244" name="直線コネクタ 243"/>
        <xdr:cNvCxnSpPr/>
      </xdr:nvCxnSpPr>
      <xdr:spPr>
        <a:xfrm>
          <a:off x="1130300" y="16208091"/>
          <a:ext cx="889000" cy="84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63525</xdr:rowOff>
    </xdr:from>
    <xdr:to>
      <xdr:col>3</xdr:col>
      <xdr:colOff>3175</xdr:colOff>
      <xdr:row>97</xdr:row>
      <xdr:rowOff>165125</xdr:rowOff>
    </xdr:to>
    <xdr:sp macro="" textlink="">
      <xdr:nvSpPr>
        <xdr:cNvPr id="245" name="フローチャート : 判断 244"/>
        <xdr:cNvSpPr/>
      </xdr:nvSpPr>
      <xdr:spPr>
        <a:xfrm>
          <a:off x="1968500" y="1669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10202</xdr:rowOff>
    </xdr:from>
    <xdr:ext cx="534377" cy="259045"/>
    <xdr:sp macro="" textlink="">
      <xdr:nvSpPr>
        <xdr:cNvPr id="246" name="テキスト ボックス 245"/>
        <xdr:cNvSpPr txBox="1"/>
      </xdr:nvSpPr>
      <xdr:spPr>
        <a:xfrm>
          <a:off x="1752111" y="1646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79789</xdr:rowOff>
    </xdr:from>
    <xdr:to>
      <xdr:col>1</xdr:col>
      <xdr:colOff>485775</xdr:colOff>
      <xdr:row>98</xdr:row>
      <xdr:rowOff>9939</xdr:rowOff>
    </xdr:to>
    <xdr:sp macro="" textlink="">
      <xdr:nvSpPr>
        <xdr:cNvPr id="247" name="フローチャート : 判断 246"/>
        <xdr:cNvSpPr/>
      </xdr:nvSpPr>
      <xdr:spPr>
        <a:xfrm>
          <a:off x="1079500" y="16710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1066</xdr:rowOff>
    </xdr:from>
    <xdr:ext cx="534377" cy="259045"/>
    <xdr:sp macro="" textlink="">
      <xdr:nvSpPr>
        <xdr:cNvPr id="248" name="テキスト ボックス 247"/>
        <xdr:cNvSpPr txBox="1"/>
      </xdr:nvSpPr>
      <xdr:spPr>
        <a:xfrm>
          <a:off x="863111" y="1680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32730</xdr:rowOff>
    </xdr:from>
    <xdr:to>
      <xdr:col>6</xdr:col>
      <xdr:colOff>561975</xdr:colOff>
      <xdr:row>98</xdr:row>
      <xdr:rowOff>134330</xdr:rowOff>
    </xdr:to>
    <xdr:sp macro="" textlink="">
      <xdr:nvSpPr>
        <xdr:cNvPr id="254" name="円/楕円 253"/>
        <xdr:cNvSpPr/>
      </xdr:nvSpPr>
      <xdr:spPr>
        <a:xfrm>
          <a:off x="4584700" y="1683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11157</xdr:rowOff>
    </xdr:from>
    <xdr:ext cx="534377" cy="259045"/>
    <xdr:sp macro="" textlink="">
      <xdr:nvSpPr>
        <xdr:cNvPr id="255" name="扶助費該当値テキスト"/>
        <xdr:cNvSpPr txBox="1"/>
      </xdr:nvSpPr>
      <xdr:spPr>
        <a:xfrm>
          <a:off x="4686300" y="16813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45,720</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105425</xdr:rowOff>
    </xdr:from>
    <xdr:to>
      <xdr:col>5</xdr:col>
      <xdr:colOff>409575</xdr:colOff>
      <xdr:row>99</xdr:row>
      <xdr:rowOff>35575</xdr:rowOff>
    </xdr:to>
    <xdr:sp macro="" textlink="">
      <xdr:nvSpPr>
        <xdr:cNvPr id="256" name="円/楕円 255"/>
        <xdr:cNvSpPr/>
      </xdr:nvSpPr>
      <xdr:spPr>
        <a:xfrm>
          <a:off x="3746500" y="1690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26702</xdr:rowOff>
    </xdr:from>
    <xdr:ext cx="534377" cy="259045"/>
    <xdr:sp macro="" textlink="">
      <xdr:nvSpPr>
        <xdr:cNvPr id="257" name="テキスト ボックス 256"/>
        <xdr:cNvSpPr txBox="1"/>
      </xdr:nvSpPr>
      <xdr:spPr>
        <a:xfrm>
          <a:off x="3530111" y="1700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43,494</a:t>
          </a:r>
          <a:endParaRPr kumimoji="1" lang="ja-JP" altLang="en-US" sz="1000" b="1">
            <a:solidFill>
              <a:srgbClr val="FF0000"/>
            </a:solidFill>
            <a:latin typeface="ＭＳ Ｐゴシック"/>
          </a:endParaRPr>
        </a:p>
      </xdr:txBody>
    </xdr:sp>
    <xdr:clientData/>
  </xdr:oneCellAnchor>
  <xdr:twoCellAnchor>
    <xdr:from>
      <xdr:col>4</xdr:col>
      <xdr:colOff>104775</xdr:colOff>
      <xdr:row>99</xdr:row>
      <xdr:rowOff>46185</xdr:rowOff>
    </xdr:from>
    <xdr:to>
      <xdr:col>4</xdr:col>
      <xdr:colOff>206375</xdr:colOff>
      <xdr:row>99</xdr:row>
      <xdr:rowOff>147785</xdr:rowOff>
    </xdr:to>
    <xdr:sp macro="" textlink="">
      <xdr:nvSpPr>
        <xdr:cNvPr id="258" name="円/楕円 257"/>
        <xdr:cNvSpPr/>
      </xdr:nvSpPr>
      <xdr:spPr>
        <a:xfrm>
          <a:off x="2857500" y="1701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138912</xdr:rowOff>
    </xdr:from>
    <xdr:ext cx="534377" cy="259045"/>
    <xdr:sp macro="" textlink="">
      <xdr:nvSpPr>
        <xdr:cNvPr id="259" name="テキスト ボックス 258"/>
        <xdr:cNvSpPr txBox="1"/>
      </xdr:nvSpPr>
      <xdr:spPr>
        <a:xfrm>
          <a:off x="2641111" y="1711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40,058</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26133</xdr:rowOff>
    </xdr:from>
    <xdr:to>
      <xdr:col>3</xdr:col>
      <xdr:colOff>3175</xdr:colOff>
      <xdr:row>99</xdr:row>
      <xdr:rowOff>127733</xdr:rowOff>
    </xdr:to>
    <xdr:sp macro="" textlink="">
      <xdr:nvSpPr>
        <xdr:cNvPr id="260" name="円/楕円 259"/>
        <xdr:cNvSpPr/>
      </xdr:nvSpPr>
      <xdr:spPr>
        <a:xfrm>
          <a:off x="1968500" y="1699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118860</xdr:rowOff>
    </xdr:from>
    <xdr:ext cx="534377" cy="259045"/>
    <xdr:sp macro="" textlink="">
      <xdr:nvSpPr>
        <xdr:cNvPr id="261" name="テキスト ボックス 260"/>
        <xdr:cNvSpPr txBox="1"/>
      </xdr:nvSpPr>
      <xdr:spPr>
        <a:xfrm>
          <a:off x="1752111" y="1709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40,672</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40991</xdr:rowOff>
    </xdr:from>
    <xdr:to>
      <xdr:col>1</xdr:col>
      <xdr:colOff>485775</xdr:colOff>
      <xdr:row>94</xdr:row>
      <xdr:rowOff>142591</xdr:rowOff>
    </xdr:to>
    <xdr:sp macro="" textlink="">
      <xdr:nvSpPr>
        <xdr:cNvPr id="262" name="円/楕円 261"/>
        <xdr:cNvSpPr/>
      </xdr:nvSpPr>
      <xdr:spPr>
        <a:xfrm>
          <a:off x="1079500" y="1615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159118</xdr:rowOff>
    </xdr:from>
    <xdr:ext cx="534377" cy="259045"/>
    <xdr:sp macro="" textlink="">
      <xdr:nvSpPr>
        <xdr:cNvPr id="263" name="テキスト ボックス 262"/>
        <xdr:cNvSpPr txBox="1"/>
      </xdr:nvSpPr>
      <xdr:spPr>
        <a:xfrm>
          <a:off x="863111" y="1593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66,467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77" name="テキスト ボックス 276"/>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9" name="テキスト ボックス 278"/>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1" name="テキスト ボックス 280"/>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37</xdr:row>
      <xdr:rowOff>78977</xdr:rowOff>
    </xdr:from>
    <xdr:to>
      <xdr:col>15</xdr:col>
      <xdr:colOff>180340</xdr:colOff>
      <xdr:row>39</xdr:row>
      <xdr:rowOff>36667</xdr:rowOff>
    </xdr:to>
    <xdr:cxnSp macro="">
      <xdr:nvCxnSpPr>
        <xdr:cNvPr id="289" name="直線コネクタ 288"/>
        <xdr:cNvCxnSpPr/>
      </xdr:nvCxnSpPr>
      <xdr:spPr>
        <a:xfrm flipV="1">
          <a:off x="10475595" y="6422627"/>
          <a:ext cx="1270" cy="300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40494</xdr:rowOff>
    </xdr:from>
    <xdr:ext cx="534377" cy="259045"/>
    <xdr:sp macro="" textlink="">
      <xdr:nvSpPr>
        <xdr:cNvPr id="290" name="補助費等最小値テキスト"/>
        <xdr:cNvSpPr txBox="1"/>
      </xdr:nvSpPr>
      <xdr:spPr>
        <a:xfrm>
          <a:off x="10528300" y="672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19,050</a:t>
          </a:r>
          <a:endParaRPr kumimoji="1" lang="ja-JP" altLang="en-US" sz="1000" b="1">
            <a:latin typeface="ＭＳ Ｐゴシック"/>
          </a:endParaRPr>
        </a:p>
      </xdr:txBody>
    </xdr:sp>
    <xdr:clientData/>
  </xdr:oneCellAnchor>
  <xdr:twoCellAnchor>
    <xdr:from>
      <xdr:col>15</xdr:col>
      <xdr:colOff>92075</xdr:colOff>
      <xdr:row>39</xdr:row>
      <xdr:rowOff>36667</xdr:rowOff>
    </xdr:from>
    <xdr:to>
      <xdr:col>15</xdr:col>
      <xdr:colOff>269875</xdr:colOff>
      <xdr:row>39</xdr:row>
      <xdr:rowOff>36667</xdr:rowOff>
    </xdr:to>
    <xdr:cxnSp macro="">
      <xdr:nvCxnSpPr>
        <xdr:cNvPr id="291" name="直線コネクタ 290"/>
        <xdr:cNvCxnSpPr/>
      </xdr:nvCxnSpPr>
      <xdr:spPr>
        <a:xfrm>
          <a:off x="10388600" y="672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25654</xdr:rowOff>
    </xdr:from>
    <xdr:ext cx="599010" cy="259045"/>
    <xdr:sp macro="" textlink="">
      <xdr:nvSpPr>
        <xdr:cNvPr id="292" name="補助費等最大値テキスト"/>
        <xdr:cNvSpPr txBox="1"/>
      </xdr:nvSpPr>
      <xdr:spPr>
        <a:xfrm>
          <a:off x="10528300" y="619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111,094</a:t>
          </a:r>
          <a:endParaRPr kumimoji="1" lang="ja-JP" altLang="en-US" sz="1000" b="1">
            <a:latin typeface="ＭＳ Ｐゴシック"/>
          </a:endParaRPr>
        </a:p>
      </xdr:txBody>
    </xdr:sp>
    <xdr:clientData/>
  </xdr:oneCellAnchor>
  <xdr:twoCellAnchor>
    <xdr:from>
      <xdr:col>15</xdr:col>
      <xdr:colOff>92075</xdr:colOff>
      <xdr:row>37</xdr:row>
      <xdr:rowOff>78977</xdr:rowOff>
    </xdr:from>
    <xdr:to>
      <xdr:col>15</xdr:col>
      <xdr:colOff>269875</xdr:colOff>
      <xdr:row>37</xdr:row>
      <xdr:rowOff>78977</xdr:rowOff>
    </xdr:to>
    <xdr:cxnSp macro="">
      <xdr:nvCxnSpPr>
        <xdr:cNvPr id="293" name="直線コネクタ 292"/>
        <xdr:cNvCxnSpPr/>
      </xdr:nvCxnSpPr>
      <xdr:spPr>
        <a:xfrm>
          <a:off x="10388600" y="6422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158135</xdr:rowOff>
    </xdr:from>
    <xdr:to>
      <xdr:col>15</xdr:col>
      <xdr:colOff>180975</xdr:colOff>
      <xdr:row>38</xdr:row>
      <xdr:rowOff>66440</xdr:rowOff>
    </xdr:to>
    <xdr:cxnSp macro="">
      <xdr:nvCxnSpPr>
        <xdr:cNvPr id="294" name="直線コネクタ 293"/>
        <xdr:cNvCxnSpPr/>
      </xdr:nvCxnSpPr>
      <xdr:spPr>
        <a:xfrm flipV="1">
          <a:off x="9639300" y="6501785"/>
          <a:ext cx="838200" cy="79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27208</xdr:rowOff>
    </xdr:from>
    <xdr:ext cx="534377" cy="259045"/>
    <xdr:sp macro="" textlink="">
      <xdr:nvSpPr>
        <xdr:cNvPr id="295" name="補助費等平均値テキスト"/>
        <xdr:cNvSpPr txBox="1"/>
      </xdr:nvSpPr>
      <xdr:spPr>
        <a:xfrm>
          <a:off x="10528300" y="6542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52,285</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48781</xdr:rowOff>
    </xdr:from>
    <xdr:to>
      <xdr:col>15</xdr:col>
      <xdr:colOff>231775</xdr:colOff>
      <xdr:row>38</xdr:row>
      <xdr:rowOff>150381</xdr:rowOff>
    </xdr:to>
    <xdr:sp macro="" textlink="">
      <xdr:nvSpPr>
        <xdr:cNvPr id="296" name="フローチャート : 判断 295"/>
        <xdr:cNvSpPr/>
      </xdr:nvSpPr>
      <xdr:spPr>
        <a:xfrm>
          <a:off x="10426700" y="656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30</xdr:row>
      <xdr:rowOff>38914</xdr:rowOff>
    </xdr:from>
    <xdr:to>
      <xdr:col>14</xdr:col>
      <xdr:colOff>28575</xdr:colOff>
      <xdr:row>38</xdr:row>
      <xdr:rowOff>66440</xdr:rowOff>
    </xdr:to>
    <xdr:cxnSp macro="">
      <xdr:nvCxnSpPr>
        <xdr:cNvPr id="297" name="直線コネクタ 296"/>
        <xdr:cNvCxnSpPr/>
      </xdr:nvCxnSpPr>
      <xdr:spPr>
        <a:xfrm>
          <a:off x="8750300" y="5182414"/>
          <a:ext cx="889000" cy="139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88100</xdr:rowOff>
    </xdr:from>
    <xdr:to>
      <xdr:col>14</xdr:col>
      <xdr:colOff>79375</xdr:colOff>
      <xdr:row>39</xdr:row>
      <xdr:rowOff>18250</xdr:rowOff>
    </xdr:to>
    <xdr:sp macro="" textlink="">
      <xdr:nvSpPr>
        <xdr:cNvPr id="298" name="フローチャート : 判断 297"/>
        <xdr:cNvSpPr/>
      </xdr:nvSpPr>
      <xdr:spPr>
        <a:xfrm>
          <a:off x="9588500" y="660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39</xdr:row>
      <xdr:rowOff>9377</xdr:rowOff>
    </xdr:from>
    <xdr:ext cx="534377" cy="259045"/>
    <xdr:sp macro="" textlink="">
      <xdr:nvSpPr>
        <xdr:cNvPr id="299" name="テキスト ボックス 298"/>
        <xdr:cNvSpPr txBox="1"/>
      </xdr:nvSpPr>
      <xdr:spPr>
        <a:xfrm>
          <a:off x="9372111" y="6695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11</xdr:col>
      <xdr:colOff>307975</xdr:colOff>
      <xdr:row>30</xdr:row>
      <xdr:rowOff>38914</xdr:rowOff>
    </xdr:from>
    <xdr:to>
      <xdr:col>12</xdr:col>
      <xdr:colOff>511175</xdr:colOff>
      <xdr:row>31</xdr:row>
      <xdr:rowOff>66287</xdr:rowOff>
    </xdr:to>
    <xdr:cxnSp macro="">
      <xdr:nvCxnSpPr>
        <xdr:cNvPr id="300" name="直線コネクタ 299"/>
        <xdr:cNvCxnSpPr/>
      </xdr:nvCxnSpPr>
      <xdr:spPr>
        <a:xfrm flipV="1">
          <a:off x="7861300" y="5182414"/>
          <a:ext cx="889000" cy="19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77036</xdr:rowOff>
    </xdr:from>
    <xdr:to>
      <xdr:col>12</xdr:col>
      <xdr:colOff>561975</xdr:colOff>
      <xdr:row>39</xdr:row>
      <xdr:rowOff>7186</xdr:rowOff>
    </xdr:to>
    <xdr:sp macro="" textlink="">
      <xdr:nvSpPr>
        <xdr:cNvPr id="301" name="フローチャート : 判断 300"/>
        <xdr:cNvSpPr/>
      </xdr:nvSpPr>
      <xdr:spPr>
        <a:xfrm>
          <a:off x="8699500" y="659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169763</xdr:rowOff>
    </xdr:from>
    <xdr:ext cx="534377" cy="259045"/>
    <xdr:sp macro="" textlink="">
      <xdr:nvSpPr>
        <xdr:cNvPr id="302" name="テキスト ボックス 301"/>
        <xdr:cNvSpPr txBox="1"/>
      </xdr:nvSpPr>
      <xdr:spPr>
        <a:xfrm>
          <a:off x="8483111" y="668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9486</xdr:rowOff>
    </xdr:from>
    <xdr:to>
      <xdr:col>11</xdr:col>
      <xdr:colOff>307975</xdr:colOff>
      <xdr:row>31</xdr:row>
      <xdr:rowOff>66287</xdr:rowOff>
    </xdr:to>
    <xdr:cxnSp macro="">
      <xdr:nvCxnSpPr>
        <xdr:cNvPr id="303" name="直線コネクタ 302"/>
        <xdr:cNvCxnSpPr/>
      </xdr:nvCxnSpPr>
      <xdr:spPr>
        <a:xfrm>
          <a:off x="6972300" y="5324436"/>
          <a:ext cx="889000" cy="56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86127</xdr:rowOff>
    </xdr:from>
    <xdr:to>
      <xdr:col>11</xdr:col>
      <xdr:colOff>358775</xdr:colOff>
      <xdr:row>39</xdr:row>
      <xdr:rowOff>16277</xdr:rowOff>
    </xdr:to>
    <xdr:sp macro="" textlink="">
      <xdr:nvSpPr>
        <xdr:cNvPr id="304" name="フローチャート : 判断 303"/>
        <xdr:cNvSpPr/>
      </xdr:nvSpPr>
      <xdr:spPr>
        <a:xfrm>
          <a:off x="7810500" y="6601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39</xdr:row>
      <xdr:rowOff>7404</xdr:rowOff>
    </xdr:from>
    <xdr:ext cx="534377" cy="259045"/>
    <xdr:sp macro="" textlink="">
      <xdr:nvSpPr>
        <xdr:cNvPr id="305" name="テキスト ボックス 304"/>
        <xdr:cNvSpPr txBox="1"/>
      </xdr:nvSpPr>
      <xdr:spPr>
        <a:xfrm>
          <a:off x="7594111" y="669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86418</xdr:rowOff>
    </xdr:from>
    <xdr:to>
      <xdr:col>10</xdr:col>
      <xdr:colOff>155575</xdr:colOff>
      <xdr:row>39</xdr:row>
      <xdr:rowOff>16568</xdr:rowOff>
    </xdr:to>
    <xdr:sp macro="" textlink="">
      <xdr:nvSpPr>
        <xdr:cNvPr id="306" name="フローチャート : 判断 305"/>
        <xdr:cNvSpPr/>
      </xdr:nvSpPr>
      <xdr:spPr>
        <a:xfrm>
          <a:off x="6921500" y="6601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39</xdr:row>
      <xdr:rowOff>7695</xdr:rowOff>
    </xdr:from>
    <xdr:ext cx="534377" cy="259045"/>
    <xdr:sp macro="" textlink="">
      <xdr:nvSpPr>
        <xdr:cNvPr id="307" name="テキスト ボックス 306"/>
        <xdr:cNvSpPr txBox="1"/>
      </xdr:nvSpPr>
      <xdr:spPr>
        <a:xfrm>
          <a:off x="6705111" y="669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40,760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107335</xdr:rowOff>
    </xdr:from>
    <xdr:to>
      <xdr:col>15</xdr:col>
      <xdr:colOff>231775</xdr:colOff>
      <xdr:row>38</xdr:row>
      <xdr:rowOff>37485</xdr:rowOff>
    </xdr:to>
    <xdr:sp macro="" textlink="">
      <xdr:nvSpPr>
        <xdr:cNvPr id="313" name="円/楕円 312"/>
        <xdr:cNvSpPr/>
      </xdr:nvSpPr>
      <xdr:spPr>
        <a:xfrm>
          <a:off x="10426700" y="645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22262</xdr:rowOff>
    </xdr:from>
    <xdr:ext cx="534377" cy="259045"/>
    <xdr:sp macro="" textlink="">
      <xdr:nvSpPr>
        <xdr:cNvPr id="314" name="補助費等該当値テキスト"/>
        <xdr:cNvSpPr txBox="1"/>
      </xdr:nvSpPr>
      <xdr:spPr>
        <a:xfrm>
          <a:off x="10528300" y="6365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86,855</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15640</xdr:rowOff>
    </xdr:from>
    <xdr:to>
      <xdr:col>14</xdr:col>
      <xdr:colOff>79375</xdr:colOff>
      <xdr:row>38</xdr:row>
      <xdr:rowOff>117240</xdr:rowOff>
    </xdr:to>
    <xdr:sp macro="" textlink="">
      <xdr:nvSpPr>
        <xdr:cNvPr id="315" name="円/楕円 314"/>
        <xdr:cNvSpPr/>
      </xdr:nvSpPr>
      <xdr:spPr>
        <a:xfrm>
          <a:off x="9588500" y="65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133767</xdr:rowOff>
    </xdr:from>
    <xdr:ext cx="534377" cy="259045"/>
    <xdr:sp macro="" textlink="">
      <xdr:nvSpPr>
        <xdr:cNvPr id="316" name="テキスト ボックス 315"/>
        <xdr:cNvSpPr txBox="1"/>
      </xdr:nvSpPr>
      <xdr:spPr>
        <a:xfrm>
          <a:off x="9372111" y="630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62,433</a:t>
          </a:r>
          <a:endParaRPr kumimoji="1" lang="ja-JP" altLang="en-US" sz="1000" b="1">
            <a:solidFill>
              <a:srgbClr val="FF0000"/>
            </a:solidFill>
            <a:latin typeface="ＭＳ Ｐゴシック"/>
          </a:endParaRPr>
        </a:p>
      </xdr:txBody>
    </xdr:sp>
    <xdr:clientData/>
  </xdr:oneCellAnchor>
  <xdr:twoCellAnchor>
    <xdr:from>
      <xdr:col>12</xdr:col>
      <xdr:colOff>460375</xdr:colOff>
      <xdr:row>29</xdr:row>
      <xdr:rowOff>159564</xdr:rowOff>
    </xdr:from>
    <xdr:to>
      <xdr:col>12</xdr:col>
      <xdr:colOff>561975</xdr:colOff>
      <xdr:row>30</xdr:row>
      <xdr:rowOff>89714</xdr:rowOff>
    </xdr:to>
    <xdr:sp macro="" textlink="">
      <xdr:nvSpPr>
        <xdr:cNvPr id="317" name="円/楕円 316"/>
        <xdr:cNvSpPr/>
      </xdr:nvSpPr>
      <xdr:spPr>
        <a:xfrm>
          <a:off x="8699500" y="513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28</xdr:row>
      <xdr:rowOff>106241</xdr:rowOff>
    </xdr:from>
    <xdr:ext cx="599010" cy="259045"/>
    <xdr:sp macro="" textlink="">
      <xdr:nvSpPr>
        <xdr:cNvPr id="318" name="テキスト ボックス 317"/>
        <xdr:cNvSpPr txBox="1"/>
      </xdr:nvSpPr>
      <xdr:spPr>
        <a:xfrm>
          <a:off x="8450794" y="4906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490,862</a:t>
          </a:r>
          <a:endParaRPr kumimoji="1" lang="ja-JP" altLang="en-US" sz="1000" b="1">
            <a:solidFill>
              <a:srgbClr val="FF0000"/>
            </a:solidFill>
            <a:latin typeface="ＭＳ Ｐゴシック"/>
          </a:endParaRPr>
        </a:p>
      </xdr:txBody>
    </xdr:sp>
    <xdr:clientData/>
  </xdr:oneCellAnchor>
  <xdr:twoCellAnchor>
    <xdr:from>
      <xdr:col>11</xdr:col>
      <xdr:colOff>257175</xdr:colOff>
      <xdr:row>31</xdr:row>
      <xdr:rowOff>15487</xdr:rowOff>
    </xdr:from>
    <xdr:to>
      <xdr:col>11</xdr:col>
      <xdr:colOff>358775</xdr:colOff>
      <xdr:row>31</xdr:row>
      <xdr:rowOff>117087</xdr:rowOff>
    </xdr:to>
    <xdr:sp macro="" textlink="">
      <xdr:nvSpPr>
        <xdr:cNvPr id="319" name="円/楕円 318"/>
        <xdr:cNvSpPr/>
      </xdr:nvSpPr>
      <xdr:spPr>
        <a:xfrm>
          <a:off x="7810500" y="533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29</xdr:row>
      <xdr:rowOff>133614</xdr:rowOff>
    </xdr:from>
    <xdr:ext cx="599010" cy="259045"/>
    <xdr:sp macro="" textlink="">
      <xdr:nvSpPr>
        <xdr:cNvPr id="320" name="テキスト ボックス 319"/>
        <xdr:cNvSpPr txBox="1"/>
      </xdr:nvSpPr>
      <xdr:spPr>
        <a:xfrm>
          <a:off x="7561794" y="5105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429,980</a:t>
          </a:r>
          <a:endParaRPr kumimoji="1" lang="ja-JP" altLang="en-US" sz="1000" b="1">
            <a:solidFill>
              <a:srgbClr val="FF0000"/>
            </a:solidFill>
            <a:latin typeface="ＭＳ Ｐゴシック"/>
          </a:endParaRPr>
        </a:p>
      </xdr:txBody>
    </xdr:sp>
    <xdr:clientData/>
  </xdr:oneCellAnchor>
  <xdr:twoCellAnchor>
    <xdr:from>
      <xdr:col>10</xdr:col>
      <xdr:colOff>53975</xdr:colOff>
      <xdr:row>30</xdr:row>
      <xdr:rowOff>130136</xdr:rowOff>
    </xdr:from>
    <xdr:to>
      <xdr:col>10</xdr:col>
      <xdr:colOff>155575</xdr:colOff>
      <xdr:row>31</xdr:row>
      <xdr:rowOff>60286</xdr:rowOff>
    </xdr:to>
    <xdr:sp macro="" textlink="">
      <xdr:nvSpPr>
        <xdr:cNvPr id="321" name="円/楕円 320"/>
        <xdr:cNvSpPr/>
      </xdr:nvSpPr>
      <xdr:spPr>
        <a:xfrm>
          <a:off x="6921500" y="527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29</xdr:row>
      <xdr:rowOff>76813</xdr:rowOff>
    </xdr:from>
    <xdr:ext cx="599010" cy="259045"/>
    <xdr:sp macro="" textlink="">
      <xdr:nvSpPr>
        <xdr:cNvPr id="322" name="テキスト ボックス 321"/>
        <xdr:cNvSpPr txBox="1"/>
      </xdr:nvSpPr>
      <xdr:spPr>
        <a:xfrm>
          <a:off x="6672794" y="5048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447,373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218,033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2" name="テキスト ボックス 34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4" name="テキスト ボックス 34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56</xdr:row>
      <xdr:rowOff>23261</xdr:rowOff>
    </xdr:from>
    <xdr:to>
      <xdr:col>15</xdr:col>
      <xdr:colOff>180340</xdr:colOff>
      <xdr:row>59</xdr:row>
      <xdr:rowOff>54318</xdr:rowOff>
    </xdr:to>
    <xdr:cxnSp macro="">
      <xdr:nvCxnSpPr>
        <xdr:cNvPr id="348" name="直線コネクタ 347"/>
        <xdr:cNvCxnSpPr/>
      </xdr:nvCxnSpPr>
      <xdr:spPr>
        <a:xfrm flipV="1">
          <a:off x="10475595" y="9624461"/>
          <a:ext cx="1270" cy="545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58145</xdr:rowOff>
    </xdr:from>
    <xdr:ext cx="534377" cy="259045"/>
    <xdr:sp macro="" textlink="">
      <xdr:nvSpPr>
        <xdr:cNvPr id="349" name="普通建設事業費最小値テキスト"/>
        <xdr:cNvSpPr txBox="1"/>
      </xdr:nvSpPr>
      <xdr:spPr>
        <a:xfrm>
          <a:off x="10528300" y="1017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13,645</a:t>
          </a:r>
          <a:endParaRPr kumimoji="1" lang="ja-JP" altLang="en-US" sz="1000" b="1">
            <a:latin typeface="ＭＳ Ｐゴシック"/>
          </a:endParaRPr>
        </a:p>
      </xdr:txBody>
    </xdr:sp>
    <xdr:clientData/>
  </xdr:oneCellAnchor>
  <xdr:twoCellAnchor>
    <xdr:from>
      <xdr:col>15</xdr:col>
      <xdr:colOff>92075</xdr:colOff>
      <xdr:row>59</xdr:row>
      <xdr:rowOff>54318</xdr:rowOff>
    </xdr:from>
    <xdr:to>
      <xdr:col>15</xdr:col>
      <xdr:colOff>269875</xdr:colOff>
      <xdr:row>59</xdr:row>
      <xdr:rowOff>54318</xdr:rowOff>
    </xdr:to>
    <xdr:cxnSp macro="">
      <xdr:nvCxnSpPr>
        <xdr:cNvPr id="350" name="直線コネクタ 349"/>
        <xdr:cNvCxnSpPr/>
      </xdr:nvCxnSpPr>
      <xdr:spPr>
        <a:xfrm>
          <a:off x="10388600" y="1016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141388</xdr:rowOff>
    </xdr:from>
    <xdr:ext cx="599010" cy="259045"/>
    <xdr:sp macro="" textlink="">
      <xdr:nvSpPr>
        <xdr:cNvPr id="351" name="普通建設事業費最大値テキスト"/>
        <xdr:cNvSpPr txBox="1"/>
      </xdr:nvSpPr>
      <xdr:spPr>
        <a:xfrm>
          <a:off x="10528300" y="9399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180,655</a:t>
          </a:r>
          <a:endParaRPr kumimoji="1" lang="ja-JP" altLang="en-US" sz="1000" b="1">
            <a:latin typeface="ＭＳ Ｐゴシック"/>
          </a:endParaRPr>
        </a:p>
      </xdr:txBody>
    </xdr:sp>
    <xdr:clientData/>
  </xdr:oneCellAnchor>
  <xdr:twoCellAnchor>
    <xdr:from>
      <xdr:col>15</xdr:col>
      <xdr:colOff>92075</xdr:colOff>
      <xdr:row>56</xdr:row>
      <xdr:rowOff>23261</xdr:rowOff>
    </xdr:from>
    <xdr:to>
      <xdr:col>15</xdr:col>
      <xdr:colOff>269875</xdr:colOff>
      <xdr:row>56</xdr:row>
      <xdr:rowOff>23261</xdr:rowOff>
    </xdr:to>
    <xdr:cxnSp macro="">
      <xdr:nvCxnSpPr>
        <xdr:cNvPr id="352" name="直線コネクタ 351"/>
        <xdr:cNvCxnSpPr/>
      </xdr:nvCxnSpPr>
      <xdr:spPr>
        <a:xfrm>
          <a:off x="10388600" y="962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51</xdr:row>
      <xdr:rowOff>101008</xdr:rowOff>
    </xdr:from>
    <xdr:to>
      <xdr:col>15</xdr:col>
      <xdr:colOff>180975</xdr:colOff>
      <xdr:row>56</xdr:row>
      <xdr:rowOff>36661</xdr:rowOff>
    </xdr:to>
    <xdr:cxnSp macro="">
      <xdr:nvCxnSpPr>
        <xdr:cNvPr id="353" name="直線コネクタ 352"/>
        <xdr:cNvCxnSpPr/>
      </xdr:nvCxnSpPr>
      <xdr:spPr>
        <a:xfrm>
          <a:off x="9639300" y="8844958"/>
          <a:ext cx="838200" cy="79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12156</xdr:rowOff>
    </xdr:from>
    <xdr:ext cx="534377" cy="259045"/>
    <xdr:sp macro="" textlink="">
      <xdr:nvSpPr>
        <xdr:cNvPr id="354" name="普通建設事業費平均値テキスト"/>
        <xdr:cNvSpPr txBox="1"/>
      </xdr:nvSpPr>
      <xdr:spPr>
        <a:xfrm>
          <a:off x="10528300" y="99562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56,894</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33729</xdr:rowOff>
    </xdr:from>
    <xdr:to>
      <xdr:col>15</xdr:col>
      <xdr:colOff>231775</xdr:colOff>
      <xdr:row>58</xdr:row>
      <xdr:rowOff>135329</xdr:rowOff>
    </xdr:to>
    <xdr:sp macro="" textlink="">
      <xdr:nvSpPr>
        <xdr:cNvPr id="355" name="フローチャート : 判断 354"/>
        <xdr:cNvSpPr/>
      </xdr:nvSpPr>
      <xdr:spPr>
        <a:xfrm>
          <a:off x="10426700" y="997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50</xdr:row>
      <xdr:rowOff>123375</xdr:rowOff>
    </xdr:from>
    <xdr:to>
      <xdr:col>14</xdr:col>
      <xdr:colOff>28575</xdr:colOff>
      <xdr:row>51</xdr:row>
      <xdr:rowOff>101008</xdr:rowOff>
    </xdr:to>
    <xdr:cxnSp macro="">
      <xdr:nvCxnSpPr>
        <xdr:cNvPr id="356" name="直線コネクタ 355"/>
        <xdr:cNvCxnSpPr/>
      </xdr:nvCxnSpPr>
      <xdr:spPr>
        <a:xfrm>
          <a:off x="8750300" y="8695875"/>
          <a:ext cx="889000" cy="149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45492</xdr:rowOff>
    </xdr:from>
    <xdr:to>
      <xdr:col>14</xdr:col>
      <xdr:colOff>79375</xdr:colOff>
      <xdr:row>58</xdr:row>
      <xdr:rowOff>147092</xdr:rowOff>
    </xdr:to>
    <xdr:sp macro="" textlink="">
      <xdr:nvSpPr>
        <xdr:cNvPr id="357" name="フローチャート : 判断 356"/>
        <xdr:cNvSpPr/>
      </xdr:nvSpPr>
      <xdr:spPr>
        <a:xfrm>
          <a:off x="9588500" y="998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138219</xdr:rowOff>
    </xdr:from>
    <xdr:ext cx="534377" cy="259045"/>
    <xdr:sp macro="" textlink="">
      <xdr:nvSpPr>
        <xdr:cNvPr id="358" name="テキスト ボックス 357"/>
        <xdr:cNvSpPr txBox="1"/>
      </xdr:nvSpPr>
      <xdr:spPr>
        <a:xfrm>
          <a:off x="9372111" y="1008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11</xdr:col>
      <xdr:colOff>307975</xdr:colOff>
      <xdr:row>50</xdr:row>
      <xdr:rowOff>123375</xdr:rowOff>
    </xdr:from>
    <xdr:to>
      <xdr:col>12</xdr:col>
      <xdr:colOff>511175</xdr:colOff>
      <xdr:row>54</xdr:row>
      <xdr:rowOff>77025</xdr:rowOff>
    </xdr:to>
    <xdr:cxnSp macro="">
      <xdr:nvCxnSpPr>
        <xdr:cNvPr id="359" name="直線コネクタ 358"/>
        <xdr:cNvCxnSpPr/>
      </xdr:nvCxnSpPr>
      <xdr:spPr>
        <a:xfrm flipV="1">
          <a:off x="7861300" y="8695875"/>
          <a:ext cx="889000" cy="639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45564</xdr:rowOff>
    </xdr:from>
    <xdr:to>
      <xdr:col>12</xdr:col>
      <xdr:colOff>561975</xdr:colOff>
      <xdr:row>58</xdr:row>
      <xdr:rowOff>147164</xdr:rowOff>
    </xdr:to>
    <xdr:sp macro="" textlink="">
      <xdr:nvSpPr>
        <xdr:cNvPr id="360" name="フローチャート : 判断 359"/>
        <xdr:cNvSpPr/>
      </xdr:nvSpPr>
      <xdr:spPr>
        <a:xfrm>
          <a:off x="8699500" y="998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138291</xdr:rowOff>
    </xdr:from>
    <xdr:ext cx="534377" cy="259045"/>
    <xdr:sp macro="" textlink="">
      <xdr:nvSpPr>
        <xdr:cNvPr id="361" name="テキスト ボックス 360"/>
        <xdr:cNvSpPr txBox="1"/>
      </xdr:nvSpPr>
      <xdr:spPr>
        <a:xfrm>
          <a:off x="8483111" y="1008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77025</xdr:rowOff>
    </xdr:from>
    <xdr:to>
      <xdr:col>11</xdr:col>
      <xdr:colOff>307975</xdr:colOff>
      <xdr:row>58</xdr:row>
      <xdr:rowOff>69193</xdr:rowOff>
    </xdr:to>
    <xdr:cxnSp macro="">
      <xdr:nvCxnSpPr>
        <xdr:cNvPr id="362" name="直線コネクタ 361"/>
        <xdr:cNvCxnSpPr/>
      </xdr:nvCxnSpPr>
      <xdr:spPr>
        <a:xfrm flipV="1">
          <a:off x="6972300" y="9335325"/>
          <a:ext cx="889000" cy="67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66631</xdr:rowOff>
    </xdr:from>
    <xdr:to>
      <xdr:col>11</xdr:col>
      <xdr:colOff>358775</xdr:colOff>
      <xdr:row>58</xdr:row>
      <xdr:rowOff>168231</xdr:rowOff>
    </xdr:to>
    <xdr:sp macro="" textlink="">
      <xdr:nvSpPr>
        <xdr:cNvPr id="363" name="フローチャート : 判断 362"/>
        <xdr:cNvSpPr/>
      </xdr:nvSpPr>
      <xdr:spPr>
        <a:xfrm>
          <a:off x="7810500" y="1001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159358</xdr:rowOff>
    </xdr:from>
    <xdr:ext cx="534377" cy="259045"/>
    <xdr:sp macro="" textlink="">
      <xdr:nvSpPr>
        <xdr:cNvPr id="364" name="テキスト ボックス 363"/>
        <xdr:cNvSpPr txBox="1"/>
      </xdr:nvSpPr>
      <xdr:spPr>
        <a:xfrm>
          <a:off x="7594111" y="1010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79628</xdr:rowOff>
    </xdr:from>
    <xdr:to>
      <xdr:col>10</xdr:col>
      <xdr:colOff>155575</xdr:colOff>
      <xdr:row>59</xdr:row>
      <xdr:rowOff>9778</xdr:rowOff>
    </xdr:to>
    <xdr:sp macro="" textlink="">
      <xdr:nvSpPr>
        <xdr:cNvPr id="365" name="フローチャート : 判断 364"/>
        <xdr:cNvSpPr/>
      </xdr:nvSpPr>
      <xdr:spPr>
        <a:xfrm>
          <a:off x="6921500" y="1002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905</xdr:rowOff>
    </xdr:from>
    <xdr:ext cx="534377" cy="259045"/>
    <xdr:sp macro="" textlink="">
      <xdr:nvSpPr>
        <xdr:cNvPr id="366" name="テキスト ボックス 365"/>
        <xdr:cNvSpPr txBox="1"/>
      </xdr:nvSpPr>
      <xdr:spPr>
        <a:xfrm>
          <a:off x="6705111" y="1011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157311</xdr:rowOff>
    </xdr:from>
    <xdr:to>
      <xdr:col>15</xdr:col>
      <xdr:colOff>231775</xdr:colOff>
      <xdr:row>56</xdr:row>
      <xdr:rowOff>87461</xdr:rowOff>
    </xdr:to>
    <xdr:sp macro="" textlink="">
      <xdr:nvSpPr>
        <xdr:cNvPr id="372" name="円/楕円 371"/>
        <xdr:cNvSpPr/>
      </xdr:nvSpPr>
      <xdr:spPr>
        <a:xfrm>
          <a:off x="10426700" y="958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96939</xdr:rowOff>
    </xdr:from>
    <xdr:ext cx="599010" cy="259045"/>
    <xdr:sp macro="" textlink="">
      <xdr:nvSpPr>
        <xdr:cNvPr id="373" name="普通建設事業費該当値テキスト"/>
        <xdr:cNvSpPr txBox="1"/>
      </xdr:nvSpPr>
      <xdr:spPr>
        <a:xfrm>
          <a:off x="10528300" y="9526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176,552</a:t>
          </a:r>
          <a:endParaRPr kumimoji="1" lang="ja-JP" altLang="en-US" sz="1000" b="1">
            <a:solidFill>
              <a:srgbClr val="FF0000"/>
            </a:solidFill>
            <a:latin typeface="ＭＳ Ｐゴシック"/>
          </a:endParaRPr>
        </a:p>
      </xdr:txBody>
    </xdr:sp>
    <xdr:clientData/>
  </xdr:oneCellAnchor>
  <xdr:twoCellAnchor>
    <xdr:from>
      <xdr:col>13</xdr:col>
      <xdr:colOff>663575</xdr:colOff>
      <xdr:row>51</xdr:row>
      <xdr:rowOff>50208</xdr:rowOff>
    </xdr:from>
    <xdr:to>
      <xdr:col>14</xdr:col>
      <xdr:colOff>79375</xdr:colOff>
      <xdr:row>51</xdr:row>
      <xdr:rowOff>151808</xdr:rowOff>
    </xdr:to>
    <xdr:sp macro="" textlink="">
      <xdr:nvSpPr>
        <xdr:cNvPr id="374" name="円/楕円 373"/>
        <xdr:cNvSpPr/>
      </xdr:nvSpPr>
      <xdr:spPr>
        <a:xfrm>
          <a:off x="9588500" y="879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49</xdr:row>
      <xdr:rowOff>168335</xdr:rowOff>
    </xdr:from>
    <xdr:ext cx="599010" cy="259045"/>
    <xdr:sp macro="" textlink="">
      <xdr:nvSpPr>
        <xdr:cNvPr id="375" name="テキスト ボックス 374"/>
        <xdr:cNvSpPr txBox="1"/>
      </xdr:nvSpPr>
      <xdr:spPr>
        <a:xfrm>
          <a:off x="9339794" y="8569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419,348</a:t>
          </a:r>
          <a:endParaRPr kumimoji="1" lang="ja-JP" altLang="en-US" sz="1000" b="1">
            <a:solidFill>
              <a:srgbClr val="FF0000"/>
            </a:solidFill>
            <a:latin typeface="ＭＳ Ｐゴシック"/>
          </a:endParaRPr>
        </a:p>
      </xdr:txBody>
    </xdr:sp>
    <xdr:clientData/>
  </xdr:oneCellAnchor>
  <xdr:twoCellAnchor>
    <xdr:from>
      <xdr:col>12</xdr:col>
      <xdr:colOff>460375</xdr:colOff>
      <xdr:row>50</xdr:row>
      <xdr:rowOff>72575</xdr:rowOff>
    </xdr:from>
    <xdr:to>
      <xdr:col>12</xdr:col>
      <xdr:colOff>561975</xdr:colOff>
      <xdr:row>51</xdr:row>
      <xdr:rowOff>2725</xdr:rowOff>
    </xdr:to>
    <xdr:sp macro="" textlink="">
      <xdr:nvSpPr>
        <xdr:cNvPr id="376" name="円/楕円 375"/>
        <xdr:cNvSpPr/>
      </xdr:nvSpPr>
      <xdr:spPr>
        <a:xfrm>
          <a:off x="8699500" y="864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49</xdr:row>
      <xdr:rowOff>19252</xdr:rowOff>
    </xdr:from>
    <xdr:ext cx="599010" cy="259045"/>
    <xdr:sp macro="" textlink="">
      <xdr:nvSpPr>
        <xdr:cNvPr id="377" name="テキスト ボックス 376"/>
        <xdr:cNvSpPr txBox="1"/>
      </xdr:nvSpPr>
      <xdr:spPr>
        <a:xfrm>
          <a:off x="8450794" y="8420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464,999</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26225</xdr:rowOff>
    </xdr:from>
    <xdr:to>
      <xdr:col>11</xdr:col>
      <xdr:colOff>358775</xdr:colOff>
      <xdr:row>54</xdr:row>
      <xdr:rowOff>127825</xdr:rowOff>
    </xdr:to>
    <xdr:sp macro="" textlink="">
      <xdr:nvSpPr>
        <xdr:cNvPr id="378" name="円/楕円 377"/>
        <xdr:cNvSpPr/>
      </xdr:nvSpPr>
      <xdr:spPr>
        <a:xfrm>
          <a:off x="7810500" y="928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52</xdr:row>
      <xdr:rowOff>144352</xdr:rowOff>
    </xdr:from>
    <xdr:ext cx="599010" cy="259045"/>
    <xdr:sp macro="" textlink="">
      <xdr:nvSpPr>
        <xdr:cNvPr id="379" name="テキスト ボックス 378"/>
        <xdr:cNvSpPr txBox="1"/>
      </xdr:nvSpPr>
      <xdr:spPr>
        <a:xfrm>
          <a:off x="7561794" y="9059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269,192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18393</xdr:rowOff>
    </xdr:from>
    <xdr:to>
      <xdr:col>10</xdr:col>
      <xdr:colOff>155575</xdr:colOff>
      <xdr:row>58</xdr:row>
      <xdr:rowOff>119993</xdr:rowOff>
    </xdr:to>
    <xdr:sp macro="" textlink="">
      <xdr:nvSpPr>
        <xdr:cNvPr id="380" name="円/楕円 379"/>
        <xdr:cNvSpPr/>
      </xdr:nvSpPr>
      <xdr:spPr>
        <a:xfrm>
          <a:off x="6921500" y="996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136520</xdr:rowOff>
    </xdr:from>
    <xdr:ext cx="534377" cy="259045"/>
    <xdr:sp macro="" textlink="">
      <xdr:nvSpPr>
        <xdr:cNvPr id="381" name="テキスト ボックス 380"/>
        <xdr:cNvSpPr txBox="1"/>
      </xdr:nvSpPr>
      <xdr:spPr>
        <a:xfrm>
          <a:off x="6705111" y="9737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61,590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153,022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76</xdr:row>
      <xdr:rowOff>128445</xdr:rowOff>
    </xdr:from>
    <xdr:to>
      <xdr:col>15</xdr:col>
      <xdr:colOff>180340</xdr:colOff>
      <xdr:row>79</xdr:row>
      <xdr:rowOff>43966</xdr:rowOff>
    </xdr:to>
    <xdr:cxnSp macro="">
      <xdr:nvCxnSpPr>
        <xdr:cNvPr id="405" name="直線コネクタ 404"/>
        <xdr:cNvCxnSpPr/>
      </xdr:nvCxnSpPr>
      <xdr:spPr>
        <a:xfrm flipV="1">
          <a:off x="10475595" y="13158645"/>
          <a:ext cx="1270" cy="429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47793</xdr:rowOff>
    </xdr:from>
    <xdr:ext cx="378565" cy="259045"/>
    <xdr:sp macro="" textlink="">
      <xdr:nvSpPr>
        <xdr:cNvPr id="406" name="普通建設事業費 （ うち新規整備　）最小値テキスト"/>
        <xdr:cNvSpPr txBox="1"/>
      </xdr:nvSpPr>
      <xdr:spPr>
        <a:xfrm>
          <a:off x="10528300" y="13592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15</xdr:col>
      <xdr:colOff>92075</xdr:colOff>
      <xdr:row>79</xdr:row>
      <xdr:rowOff>43966</xdr:rowOff>
    </xdr:from>
    <xdr:to>
      <xdr:col>15</xdr:col>
      <xdr:colOff>269875</xdr:colOff>
      <xdr:row>79</xdr:row>
      <xdr:rowOff>43966</xdr:rowOff>
    </xdr:to>
    <xdr:cxnSp macro="">
      <xdr:nvCxnSpPr>
        <xdr:cNvPr id="407" name="直線コネクタ 406"/>
        <xdr:cNvCxnSpPr/>
      </xdr:nvCxnSpPr>
      <xdr:spPr>
        <a:xfrm>
          <a:off x="10388600" y="1358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75122</xdr:rowOff>
    </xdr:from>
    <xdr:ext cx="599010" cy="259045"/>
    <xdr:sp macro="" textlink="">
      <xdr:nvSpPr>
        <xdr:cNvPr id="408" name="普通建設事業費 （ うち新規整備　）最大値テキスト"/>
        <xdr:cNvSpPr txBox="1"/>
      </xdr:nvSpPr>
      <xdr:spPr>
        <a:xfrm>
          <a:off x="10528300" y="12933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112,954</a:t>
          </a:r>
          <a:endParaRPr kumimoji="1" lang="ja-JP" altLang="en-US" sz="1000" b="1">
            <a:latin typeface="ＭＳ Ｐゴシック"/>
          </a:endParaRPr>
        </a:p>
      </xdr:txBody>
    </xdr:sp>
    <xdr:clientData/>
  </xdr:oneCellAnchor>
  <xdr:twoCellAnchor>
    <xdr:from>
      <xdr:col>15</xdr:col>
      <xdr:colOff>92075</xdr:colOff>
      <xdr:row>76</xdr:row>
      <xdr:rowOff>128445</xdr:rowOff>
    </xdr:from>
    <xdr:to>
      <xdr:col>15</xdr:col>
      <xdr:colOff>269875</xdr:colOff>
      <xdr:row>76</xdr:row>
      <xdr:rowOff>128445</xdr:rowOff>
    </xdr:to>
    <xdr:cxnSp macro="">
      <xdr:nvCxnSpPr>
        <xdr:cNvPr id="409" name="直線コネクタ 408"/>
        <xdr:cNvCxnSpPr/>
      </xdr:nvCxnSpPr>
      <xdr:spPr>
        <a:xfrm>
          <a:off x="10388600" y="13158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70274</xdr:rowOff>
    </xdr:from>
    <xdr:to>
      <xdr:col>15</xdr:col>
      <xdr:colOff>180975</xdr:colOff>
      <xdr:row>76</xdr:row>
      <xdr:rowOff>128445</xdr:rowOff>
    </xdr:to>
    <xdr:cxnSp macro="">
      <xdr:nvCxnSpPr>
        <xdr:cNvPr id="410" name="直線コネクタ 409"/>
        <xdr:cNvCxnSpPr/>
      </xdr:nvCxnSpPr>
      <xdr:spPr>
        <a:xfrm>
          <a:off x="9639300" y="12243224"/>
          <a:ext cx="838200" cy="91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43651</xdr:rowOff>
    </xdr:from>
    <xdr:ext cx="534377" cy="259045"/>
    <xdr:sp macro="" textlink="">
      <xdr:nvSpPr>
        <xdr:cNvPr id="411" name="普通建設事業費 （ うち新規整備　）平均値テキスト"/>
        <xdr:cNvSpPr txBox="1"/>
      </xdr:nvSpPr>
      <xdr:spPr>
        <a:xfrm>
          <a:off x="10528300" y="13416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26,214</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65224</xdr:rowOff>
    </xdr:from>
    <xdr:to>
      <xdr:col>15</xdr:col>
      <xdr:colOff>231775</xdr:colOff>
      <xdr:row>78</xdr:row>
      <xdr:rowOff>166824</xdr:rowOff>
    </xdr:to>
    <xdr:sp macro="" textlink="">
      <xdr:nvSpPr>
        <xdr:cNvPr id="412" name="フローチャート : 判断 411"/>
        <xdr:cNvSpPr/>
      </xdr:nvSpPr>
      <xdr:spPr>
        <a:xfrm>
          <a:off x="10426700" y="1343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79119</xdr:rowOff>
    </xdr:from>
    <xdr:to>
      <xdr:col>14</xdr:col>
      <xdr:colOff>79375</xdr:colOff>
      <xdr:row>79</xdr:row>
      <xdr:rowOff>9269</xdr:rowOff>
    </xdr:to>
    <xdr:sp macro="" textlink="">
      <xdr:nvSpPr>
        <xdr:cNvPr id="413" name="フローチャート : 判断 412"/>
        <xdr:cNvSpPr/>
      </xdr:nvSpPr>
      <xdr:spPr>
        <a:xfrm>
          <a:off x="9588500" y="13452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396</xdr:rowOff>
    </xdr:from>
    <xdr:ext cx="534377" cy="259045"/>
    <xdr:sp macro="" textlink="">
      <xdr:nvSpPr>
        <xdr:cNvPr id="414" name="テキスト ボックス 413"/>
        <xdr:cNvSpPr txBox="1"/>
      </xdr:nvSpPr>
      <xdr:spPr>
        <a:xfrm>
          <a:off x="9372111" y="1354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77645</xdr:rowOff>
    </xdr:from>
    <xdr:to>
      <xdr:col>15</xdr:col>
      <xdr:colOff>231775</xdr:colOff>
      <xdr:row>77</xdr:row>
      <xdr:rowOff>7795</xdr:rowOff>
    </xdr:to>
    <xdr:sp macro="" textlink="">
      <xdr:nvSpPr>
        <xdr:cNvPr id="420" name="円/楕円 419"/>
        <xdr:cNvSpPr/>
      </xdr:nvSpPr>
      <xdr:spPr>
        <a:xfrm>
          <a:off x="10426700" y="1310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30672</xdr:rowOff>
    </xdr:from>
    <xdr:ext cx="599010" cy="259045"/>
    <xdr:sp macro="" textlink="">
      <xdr:nvSpPr>
        <xdr:cNvPr id="421" name="普通建設事業費 （ うち新規整備　）該当値テキスト"/>
        <xdr:cNvSpPr txBox="1"/>
      </xdr:nvSpPr>
      <xdr:spPr>
        <a:xfrm>
          <a:off x="10528300" y="13060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112,954</a:t>
          </a:r>
          <a:endParaRPr kumimoji="1" lang="ja-JP" altLang="en-US" sz="1000" b="1">
            <a:solidFill>
              <a:srgbClr val="FF0000"/>
            </a:solidFill>
            <a:latin typeface="ＭＳ Ｐゴシック"/>
          </a:endParaRPr>
        </a:p>
      </xdr:txBody>
    </xdr:sp>
    <xdr:clientData/>
  </xdr:oneCellAnchor>
  <xdr:twoCellAnchor>
    <xdr:from>
      <xdr:col>13</xdr:col>
      <xdr:colOff>663575</xdr:colOff>
      <xdr:row>71</xdr:row>
      <xdr:rowOff>19474</xdr:rowOff>
    </xdr:from>
    <xdr:to>
      <xdr:col>14</xdr:col>
      <xdr:colOff>79375</xdr:colOff>
      <xdr:row>71</xdr:row>
      <xdr:rowOff>121074</xdr:rowOff>
    </xdr:to>
    <xdr:sp macro="" textlink="">
      <xdr:nvSpPr>
        <xdr:cNvPr id="422" name="円/楕円 421"/>
        <xdr:cNvSpPr/>
      </xdr:nvSpPr>
      <xdr:spPr>
        <a:xfrm>
          <a:off x="9588500" y="1219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69</xdr:row>
      <xdr:rowOff>137601</xdr:rowOff>
    </xdr:from>
    <xdr:ext cx="599010" cy="259045"/>
    <xdr:sp macro="" textlink="">
      <xdr:nvSpPr>
        <xdr:cNvPr id="423" name="テキスト ボックス 422"/>
        <xdr:cNvSpPr txBox="1"/>
      </xdr:nvSpPr>
      <xdr:spPr>
        <a:xfrm>
          <a:off x="9339794" y="11967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353,222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20,618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4" name="直線コネクタ 43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5" name="テキスト ボックス 43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6" name="直線コネクタ 43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7" name="テキスト ボックス 43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8" name="直線コネクタ 43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9" name="テキスト ボックス 43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0" name="直線コネクタ 43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1" name="テキスト ボックス 44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2" name="直線コネクタ 44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43" name="テキスト ボックス 44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4" name="直線コネクタ 44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5" name="テキスト ボックス 44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51276</xdr:rowOff>
    </xdr:from>
    <xdr:to>
      <xdr:col>15</xdr:col>
      <xdr:colOff>180340</xdr:colOff>
      <xdr:row>99</xdr:row>
      <xdr:rowOff>74113</xdr:rowOff>
    </xdr:to>
    <xdr:cxnSp macro="">
      <xdr:nvCxnSpPr>
        <xdr:cNvPr id="449" name="直線コネクタ 448"/>
        <xdr:cNvCxnSpPr/>
      </xdr:nvCxnSpPr>
      <xdr:spPr>
        <a:xfrm flipV="1">
          <a:off x="10475595" y="15481776"/>
          <a:ext cx="1270" cy="1565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77940</xdr:rowOff>
    </xdr:from>
    <xdr:ext cx="469744" cy="259045"/>
    <xdr:sp macro="" textlink="">
      <xdr:nvSpPr>
        <xdr:cNvPr id="450" name="普通建設事業費 （ うち更新整備　）最小値テキスト"/>
        <xdr:cNvSpPr txBox="1"/>
      </xdr:nvSpPr>
      <xdr:spPr>
        <a:xfrm>
          <a:off x="10528300" y="170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2,275</a:t>
          </a:r>
          <a:endParaRPr kumimoji="1" lang="ja-JP" altLang="en-US" sz="1000" b="1">
            <a:latin typeface="ＭＳ Ｐゴシック"/>
          </a:endParaRPr>
        </a:p>
      </xdr:txBody>
    </xdr:sp>
    <xdr:clientData/>
  </xdr:oneCellAnchor>
  <xdr:twoCellAnchor>
    <xdr:from>
      <xdr:col>15</xdr:col>
      <xdr:colOff>92075</xdr:colOff>
      <xdr:row>99</xdr:row>
      <xdr:rowOff>74113</xdr:rowOff>
    </xdr:from>
    <xdr:to>
      <xdr:col>15</xdr:col>
      <xdr:colOff>269875</xdr:colOff>
      <xdr:row>99</xdr:row>
      <xdr:rowOff>74113</xdr:rowOff>
    </xdr:to>
    <xdr:cxnSp macro="">
      <xdr:nvCxnSpPr>
        <xdr:cNvPr id="451" name="直線コネクタ 450"/>
        <xdr:cNvCxnSpPr/>
      </xdr:nvCxnSpPr>
      <xdr:spPr>
        <a:xfrm>
          <a:off x="10388600" y="170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169403</xdr:rowOff>
    </xdr:from>
    <xdr:ext cx="599010" cy="259045"/>
    <xdr:sp macro="" textlink="">
      <xdr:nvSpPr>
        <xdr:cNvPr id="452" name="普通建設事業費 （ うち更新整備　）最大値テキスト"/>
        <xdr:cNvSpPr txBox="1"/>
      </xdr:nvSpPr>
      <xdr:spPr>
        <a:xfrm>
          <a:off x="10528300" y="15257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146,123</a:t>
          </a:r>
          <a:endParaRPr kumimoji="1" lang="ja-JP" altLang="en-US" sz="1000" b="1">
            <a:latin typeface="ＭＳ Ｐゴシック"/>
          </a:endParaRPr>
        </a:p>
      </xdr:txBody>
    </xdr:sp>
    <xdr:clientData/>
  </xdr:oneCellAnchor>
  <xdr:twoCellAnchor>
    <xdr:from>
      <xdr:col>15</xdr:col>
      <xdr:colOff>92075</xdr:colOff>
      <xdr:row>90</xdr:row>
      <xdr:rowOff>51276</xdr:rowOff>
    </xdr:from>
    <xdr:to>
      <xdr:col>15</xdr:col>
      <xdr:colOff>269875</xdr:colOff>
      <xdr:row>90</xdr:row>
      <xdr:rowOff>51276</xdr:rowOff>
    </xdr:to>
    <xdr:cxnSp macro="">
      <xdr:nvCxnSpPr>
        <xdr:cNvPr id="453" name="直線コネクタ 452"/>
        <xdr:cNvCxnSpPr/>
      </xdr:nvCxnSpPr>
      <xdr:spPr>
        <a:xfrm>
          <a:off x="10388600" y="1548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158815</xdr:rowOff>
    </xdr:from>
    <xdr:to>
      <xdr:col>15</xdr:col>
      <xdr:colOff>180975</xdr:colOff>
      <xdr:row>98</xdr:row>
      <xdr:rowOff>167796</xdr:rowOff>
    </xdr:to>
    <xdr:cxnSp macro="">
      <xdr:nvCxnSpPr>
        <xdr:cNvPr id="454" name="直線コネクタ 453"/>
        <xdr:cNvCxnSpPr/>
      </xdr:nvCxnSpPr>
      <xdr:spPr>
        <a:xfrm>
          <a:off x="9639300" y="16960915"/>
          <a:ext cx="838200" cy="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160033</xdr:rowOff>
    </xdr:from>
    <xdr:ext cx="534377" cy="259045"/>
    <xdr:sp macro="" textlink="">
      <xdr:nvSpPr>
        <xdr:cNvPr id="455" name="普通建設事業費 （ うち更新整備　）平均値テキスト"/>
        <xdr:cNvSpPr txBox="1"/>
      </xdr:nvSpPr>
      <xdr:spPr>
        <a:xfrm>
          <a:off x="10528300" y="166192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23,317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137156</xdr:rowOff>
    </xdr:from>
    <xdr:to>
      <xdr:col>15</xdr:col>
      <xdr:colOff>231775</xdr:colOff>
      <xdr:row>98</xdr:row>
      <xdr:rowOff>67306</xdr:rowOff>
    </xdr:to>
    <xdr:sp macro="" textlink="">
      <xdr:nvSpPr>
        <xdr:cNvPr id="456" name="フローチャート : 判断 455"/>
        <xdr:cNvSpPr/>
      </xdr:nvSpPr>
      <xdr:spPr>
        <a:xfrm>
          <a:off x="10426700" y="1676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145822</xdr:rowOff>
    </xdr:from>
    <xdr:to>
      <xdr:col>14</xdr:col>
      <xdr:colOff>79375</xdr:colOff>
      <xdr:row>98</xdr:row>
      <xdr:rowOff>75972</xdr:rowOff>
    </xdr:to>
    <xdr:sp macro="" textlink="">
      <xdr:nvSpPr>
        <xdr:cNvPr id="457" name="フローチャート : 判断 456"/>
        <xdr:cNvSpPr/>
      </xdr:nvSpPr>
      <xdr:spPr>
        <a:xfrm>
          <a:off x="9588500" y="1677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92499</xdr:rowOff>
    </xdr:from>
    <xdr:ext cx="534377" cy="259045"/>
    <xdr:sp macro="" textlink="">
      <xdr:nvSpPr>
        <xdr:cNvPr id="458" name="テキスト ボックス 457"/>
        <xdr:cNvSpPr txBox="1"/>
      </xdr:nvSpPr>
      <xdr:spPr>
        <a:xfrm>
          <a:off x="9372111" y="1655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116996</xdr:rowOff>
    </xdr:from>
    <xdr:to>
      <xdr:col>15</xdr:col>
      <xdr:colOff>231775</xdr:colOff>
      <xdr:row>99</xdr:row>
      <xdr:rowOff>47146</xdr:rowOff>
    </xdr:to>
    <xdr:sp macro="" textlink="">
      <xdr:nvSpPr>
        <xdr:cNvPr id="464" name="円/楕円 463"/>
        <xdr:cNvSpPr/>
      </xdr:nvSpPr>
      <xdr:spPr>
        <a:xfrm>
          <a:off x="10426700" y="1691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31923</xdr:rowOff>
    </xdr:from>
    <xdr:ext cx="469744" cy="259045"/>
    <xdr:sp macro="" textlink="">
      <xdr:nvSpPr>
        <xdr:cNvPr id="465" name="普通建設事業費 （ うち更新整備　）該当値テキスト"/>
        <xdr:cNvSpPr txBox="1"/>
      </xdr:nvSpPr>
      <xdr:spPr>
        <a:xfrm>
          <a:off x="10528300" y="16834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9,419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108015</xdr:rowOff>
    </xdr:from>
    <xdr:to>
      <xdr:col>14</xdr:col>
      <xdr:colOff>79375</xdr:colOff>
      <xdr:row>99</xdr:row>
      <xdr:rowOff>38165</xdr:rowOff>
    </xdr:to>
    <xdr:sp macro="" textlink="">
      <xdr:nvSpPr>
        <xdr:cNvPr id="466" name="円/楕円 465"/>
        <xdr:cNvSpPr/>
      </xdr:nvSpPr>
      <xdr:spPr>
        <a:xfrm>
          <a:off x="9588500" y="1691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29292</xdr:rowOff>
    </xdr:from>
    <xdr:ext cx="534377" cy="259045"/>
    <xdr:sp macro="" textlink="">
      <xdr:nvSpPr>
        <xdr:cNvPr id="467" name="テキスト ボックス 466"/>
        <xdr:cNvSpPr txBox="1"/>
      </xdr:nvSpPr>
      <xdr:spPr>
        <a:xfrm>
          <a:off x="9372111" y="17002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10,244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8" name="正方形/長方形 46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9" name="正方形/長方形 46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0" name="正方形/長方形 46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1" name="正方形/長方形 47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2" name="正方形/長方形 47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3" name="正方形/長方形 47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4" name="正方形/長方形 47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19,885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5" name="正方形/長方形 47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6" name="テキスト ボックス 47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7" name="直線コネクタ 47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78" name="直線コネクタ 47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79" name="テキスト ボックス 47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0" name="直線コネクタ 47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1" name="テキスト ボックス 48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2" name="直線コネクタ 48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83" name="テキスト ボックス 48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4" name="直線コネクタ 48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85" name="テキスト ボックス 48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6" name="直線コネクタ 48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87" name="テキスト ボックス 48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88" name="直線コネクタ 48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89" name="テキスト ボックス 48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38</xdr:row>
      <xdr:rowOff>137610</xdr:rowOff>
    </xdr:from>
    <xdr:to>
      <xdr:col>23</xdr:col>
      <xdr:colOff>516889</xdr:colOff>
      <xdr:row>39</xdr:row>
      <xdr:rowOff>98878</xdr:rowOff>
    </xdr:to>
    <xdr:cxnSp macro="">
      <xdr:nvCxnSpPr>
        <xdr:cNvPr id="493" name="直線コネクタ 492"/>
        <xdr:cNvCxnSpPr/>
      </xdr:nvCxnSpPr>
      <xdr:spPr>
        <a:xfrm flipV="1">
          <a:off x="16317595" y="6652710"/>
          <a:ext cx="1269" cy="13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144002</xdr:rowOff>
    </xdr:from>
    <xdr:ext cx="249299" cy="259045"/>
    <xdr:sp macro="" textlink="">
      <xdr:nvSpPr>
        <xdr:cNvPr id="494" name="災害復旧事業費最小値テキスト"/>
        <xdr:cNvSpPr txBox="1"/>
      </xdr:nvSpPr>
      <xdr:spPr>
        <a:xfrm>
          <a:off x="16370300" y="68305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5" name="直線コネクタ 494"/>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84287</xdr:rowOff>
    </xdr:from>
    <xdr:ext cx="469744" cy="259045"/>
    <xdr:sp macro="" textlink="">
      <xdr:nvSpPr>
        <xdr:cNvPr id="496" name="災害復旧事業費最大値テキスト"/>
        <xdr:cNvSpPr txBox="1"/>
      </xdr:nvSpPr>
      <xdr:spPr>
        <a:xfrm>
          <a:off x="16370300" y="6427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8,128</a:t>
          </a:r>
          <a:endParaRPr kumimoji="1" lang="ja-JP" altLang="en-US" sz="1000" b="1">
            <a:latin typeface="ＭＳ Ｐゴシック"/>
          </a:endParaRPr>
        </a:p>
      </xdr:txBody>
    </xdr:sp>
    <xdr:clientData/>
  </xdr:oneCellAnchor>
  <xdr:twoCellAnchor>
    <xdr:from>
      <xdr:col>23</xdr:col>
      <xdr:colOff>428625</xdr:colOff>
      <xdr:row>38</xdr:row>
      <xdr:rowOff>137610</xdr:rowOff>
    </xdr:from>
    <xdr:to>
      <xdr:col>23</xdr:col>
      <xdr:colOff>606425</xdr:colOff>
      <xdr:row>38</xdr:row>
      <xdr:rowOff>137610</xdr:rowOff>
    </xdr:to>
    <xdr:cxnSp macro="">
      <xdr:nvCxnSpPr>
        <xdr:cNvPr id="497" name="直線コネクタ 496"/>
        <xdr:cNvCxnSpPr/>
      </xdr:nvCxnSpPr>
      <xdr:spPr>
        <a:xfrm>
          <a:off x="16230600" y="6652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30</xdr:row>
      <xdr:rowOff>134246</xdr:rowOff>
    </xdr:from>
    <xdr:to>
      <xdr:col>23</xdr:col>
      <xdr:colOff>517525</xdr:colOff>
      <xdr:row>39</xdr:row>
      <xdr:rowOff>17824</xdr:rowOff>
    </xdr:to>
    <xdr:cxnSp macro="">
      <xdr:nvCxnSpPr>
        <xdr:cNvPr id="498" name="直線コネクタ 497"/>
        <xdr:cNvCxnSpPr/>
      </xdr:nvCxnSpPr>
      <xdr:spPr>
        <a:xfrm>
          <a:off x="15481300" y="5277746"/>
          <a:ext cx="838200" cy="142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17002</xdr:rowOff>
    </xdr:from>
    <xdr:ext cx="378565" cy="259045"/>
    <xdr:sp macro="" textlink="">
      <xdr:nvSpPr>
        <xdr:cNvPr id="499" name="災害復旧事業費平均値テキスト"/>
        <xdr:cNvSpPr txBox="1"/>
      </xdr:nvSpPr>
      <xdr:spPr>
        <a:xfrm>
          <a:off x="16370300" y="67035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38575</xdr:rowOff>
    </xdr:from>
    <xdr:to>
      <xdr:col>23</xdr:col>
      <xdr:colOff>568325</xdr:colOff>
      <xdr:row>39</xdr:row>
      <xdr:rowOff>140175</xdr:rowOff>
    </xdr:to>
    <xdr:sp macro="" textlink="">
      <xdr:nvSpPr>
        <xdr:cNvPr id="500" name="フローチャート : 判断 499"/>
        <xdr:cNvSpPr/>
      </xdr:nvSpPr>
      <xdr:spPr>
        <a:xfrm>
          <a:off x="16268700" y="672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30</xdr:row>
      <xdr:rowOff>134246</xdr:rowOff>
    </xdr:from>
    <xdr:to>
      <xdr:col>22</xdr:col>
      <xdr:colOff>365125</xdr:colOff>
      <xdr:row>35</xdr:row>
      <xdr:rowOff>79758</xdr:rowOff>
    </xdr:to>
    <xdr:cxnSp macro="">
      <xdr:nvCxnSpPr>
        <xdr:cNvPr id="501" name="直線コネクタ 500"/>
        <xdr:cNvCxnSpPr/>
      </xdr:nvCxnSpPr>
      <xdr:spPr>
        <a:xfrm flipV="1">
          <a:off x="14592300" y="5277746"/>
          <a:ext cx="889000" cy="80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26198</xdr:rowOff>
    </xdr:from>
    <xdr:to>
      <xdr:col>22</xdr:col>
      <xdr:colOff>415925</xdr:colOff>
      <xdr:row>39</xdr:row>
      <xdr:rowOff>127798</xdr:rowOff>
    </xdr:to>
    <xdr:sp macro="" textlink="">
      <xdr:nvSpPr>
        <xdr:cNvPr id="502" name="フローチャート : 判断 501"/>
        <xdr:cNvSpPr/>
      </xdr:nvSpPr>
      <xdr:spPr>
        <a:xfrm>
          <a:off x="15430500" y="671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118925</xdr:rowOff>
    </xdr:from>
    <xdr:ext cx="469744" cy="259045"/>
    <xdr:sp macro="" textlink="">
      <xdr:nvSpPr>
        <xdr:cNvPr id="503" name="テキスト ボックス 502"/>
        <xdr:cNvSpPr txBox="1"/>
      </xdr:nvSpPr>
      <xdr:spPr>
        <a:xfrm>
          <a:off x="15246427" y="68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113248</xdr:rowOff>
    </xdr:from>
    <xdr:to>
      <xdr:col>21</xdr:col>
      <xdr:colOff>161925</xdr:colOff>
      <xdr:row>35</xdr:row>
      <xdr:rowOff>79758</xdr:rowOff>
    </xdr:to>
    <xdr:cxnSp macro="">
      <xdr:nvCxnSpPr>
        <xdr:cNvPr id="504" name="直線コネクタ 503"/>
        <xdr:cNvCxnSpPr/>
      </xdr:nvCxnSpPr>
      <xdr:spPr>
        <a:xfrm>
          <a:off x="13703300" y="5942548"/>
          <a:ext cx="889000" cy="13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14915</xdr:rowOff>
    </xdr:from>
    <xdr:to>
      <xdr:col>21</xdr:col>
      <xdr:colOff>212725</xdr:colOff>
      <xdr:row>39</xdr:row>
      <xdr:rowOff>116515</xdr:rowOff>
    </xdr:to>
    <xdr:sp macro="" textlink="">
      <xdr:nvSpPr>
        <xdr:cNvPr id="505" name="フローチャート : 判断 504"/>
        <xdr:cNvSpPr/>
      </xdr:nvSpPr>
      <xdr:spPr>
        <a:xfrm>
          <a:off x="14541500" y="670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107642</xdr:rowOff>
    </xdr:from>
    <xdr:ext cx="469744" cy="259045"/>
    <xdr:sp macro="" textlink="">
      <xdr:nvSpPr>
        <xdr:cNvPr id="506" name="テキスト ボックス 505"/>
        <xdr:cNvSpPr txBox="1"/>
      </xdr:nvSpPr>
      <xdr:spPr>
        <a:xfrm>
          <a:off x="14357427" y="679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113248</xdr:rowOff>
    </xdr:from>
    <xdr:to>
      <xdr:col>19</xdr:col>
      <xdr:colOff>644525</xdr:colOff>
      <xdr:row>38</xdr:row>
      <xdr:rowOff>3177</xdr:rowOff>
    </xdr:to>
    <xdr:cxnSp macro="">
      <xdr:nvCxnSpPr>
        <xdr:cNvPr id="507" name="直線コネクタ 506"/>
        <xdr:cNvCxnSpPr/>
      </xdr:nvCxnSpPr>
      <xdr:spPr>
        <a:xfrm flipV="1">
          <a:off x="12814300" y="5942548"/>
          <a:ext cx="889000" cy="57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167784</xdr:rowOff>
    </xdr:from>
    <xdr:to>
      <xdr:col>20</xdr:col>
      <xdr:colOff>9525</xdr:colOff>
      <xdr:row>39</xdr:row>
      <xdr:rowOff>97934</xdr:rowOff>
    </xdr:to>
    <xdr:sp macro="" textlink="">
      <xdr:nvSpPr>
        <xdr:cNvPr id="508" name="フローチャート : 判断 507"/>
        <xdr:cNvSpPr/>
      </xdr:nvSpPr>
      <xdr:spPr>
        <a:xfrm>
          <a:off x="13652500" y="668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89061</xdr:rowOff>
    </xdr:from>
    <xdr:ext cx="469744" cy="259045"/>
    <xdr:sp macro="" textlink="">
      <xdr:nvSpPr>
        <xdr:cNvPr id="509" name="テキスト ボックス 508"/>
        <xdr:cNvSpPr txBox="1"/>
      </xdr:nvSpPr>
      <xdr:spPr>
        <a:xfrm>
          <a:off x="13468427" y="6775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161775</xdr:rowOff>
    </xdr:from>
    <xdr:to>
      <xdr:col>18</xdr:col>
      <xdr:colOff>492125</xdr:colOff>
      <xdr:row>39</xdr:row>
      <xdr:rowOff>91925</xdr:rowOff>
    </xdr:to>
    <xdr:sp macro="" textlink="">
      <xdr:nvSpPr>
        <xdr:cNvPr id="510" name="フローチャート : 判断 509"/>
        <xdr:cNvSpPr/>
      </xdr:nvSpPr>
      <xdr:spPr>
        <a:xfrm>
          <a:off x="12763500" y="667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83052</xdr:rowOff>
    </xdr:from>
    <xdr:ext cx="469744" cy="259045"/>
    <xdr:sp macro="" textlink="">
      <xdr:nvSpPr>
        <xdr:cNvPr id="511" name="テキスト ボックス 510"/>
        <xdr:cNvSpPr txBox="1"/>
      </xdr:nvSpPr>
      <xdr:spPr>
        <a:xfrm>
          <a:off x="12579427" y="676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138474</xdr:rowOff>
    </xdr:from>
    <xdr:to>
      <xdr:col>23</xdr:col>
      <xdr:colOff>568325</xdr:colOff>
      <xdr:row>39</xdr:row>
      <xdr:rowOff>68624</xdr:rowOff>
    </xdr:to>
    <xdr:sp macro="" textlink="">
      <xdr:nvSpPr>
        <xdr:cNvPr id="517" name="円/楕円 516"/>
        <xdr:cNvSpPr/>
      </xdr:nvSpPr>
      <xdr:spPr>
        <a:xfrm>
          <a:off x="16268700" y="665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39837</xdr:rowOff>
    </xdr:from>
    <xdr:ext cx="469744" cy="259045"/>
    <xdr:sp macro="" textlink="">
      <xdr:nvSpPr>
        <xdr:cNvPr id="518" name="災害復旧事業費該当値テキスト"/>
        <xdr:cNvSpPr txBox="1"/>
      </xdr:nvSpPr>
      <xdr:spPr>
        <a:xfrm>
          <a:off x="16370300" y="6554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4,964</a:t>
          </a:r>
          <a:endParaRPr kumimoji="1" lang="ja-JP" altLang="en-US" sz="1000" b="1">
            <a:solidFill>
              <a:srgbClr val="FF0000"/>
            </a:solidFill>
            <a:latin typeface="ＭＳ Ｐゴシック"/>
          </a:endParaRPr>
        </a:p>
      </xdr:txBody>
    </xdr:sp>
    <xdr:clientData/>
  </xdr:oneCellAnchor>
  <xdr:twoCellAnchor>
    <xdr:from>
      <xdr:col>22</xdr:col>
      <xdr:colOff>314325</xdr:colOff>
      <xdr:row>30</xdr:row>
      <xdr:rowOff>83446</xdr:rowOff>
    </xdr:from>
    <xdr:to>
      <xdr:col>22</xdr:col>
      <xdr:colOff>415925</xdr:colOff>
      <xdr:row>31</xdr:row>
      <xdr:rowOff>13596</xdr:rowOff>
    </xdr:to>
    <xdr:sp macro="" textlink="">
      <xdr:nvSpPr>
        <xdr:cNvPr id="519" name="円/楕円 518"/>
        <xdr:cNvSpPr/>
      </xdr:nvSpPr>
      <xdr:spPr>
        <a:xfrm>
          <a:off x="15430500" y="522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29</xdr:row>
      <xdr:rowOff>30123</xdr:rowOff>
    </xdr:from>
    <xdr:ext cx="534377" cy="259045"/>
    <xdr:sp macro="" textlink="">
      <xdr:nvSpPr>
        <xdr:cNvPr id="520" name="テキスト ボックス 519"/>
        <xdr:cNvSpPr txBox="1"/>
      </xdr:nvSpPr>
      <xdr:spPr>
        <a:xfrm>
          <a:off x="15214111" y="500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92,334</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28958</xdr:rowOff>
    </xdr:from>
    <xdr:to>
      <xdr:col>21</xdr:col>
      <xdr:colOff>212725</xdr:colOff>
      <xdr:row>35</xdr:row>
      <xdr:rowOff>130558</xdr:rowOff>
    </xdr:to>
    <xdr:sp macro="" textlink="">
      <xdr:nvSpPr>
        <xdr:cNvPr id="521" name="円/楕円 520"/>
        <xdr:cNvSpPr/>
      </xdr:nvSpPr>
      <xdr:spPr>
        <a:xfrm>
          <a:off x="14541500" y="602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147085</xdr:rowOff>
    </xdr:from>
    <xdr:ext cx="534377" cy="259045"/>
    <xdr:sp macro="" textlink="">
      <xdr:nvSpPr>
        <xdr:cNvPr id="522" name="テキスト ボックス 521"/>
        <xdr:cNvSpPr txBox="1"/>
      </xdr:nvSpPr>
      <xdr:spPr>
        <a:xfrm>
          <a:off x="14325111" y="5804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43,171</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62448</xdr:rowOff>
    </xdr:from>
    <xdr:to>
      <xdr:col>20</xdr:col>
      <xdr:colOff>9525</xdr:colOff>
      <xdr:row>34</xdr:row>
      <xdr:rowOff>164048</xdr:rowOff>
    </xdr:to>
    <xdr:sp macro="" textlink="">
      <xdr:nvSpPr>
        <xdr:cNvPr id="523" name="円/楕円 522"/>
        <xdr:cNvSpPr/>
      </xdr:nvSpPr>
      <xdr:spPr>
        <a:xfrm>
          <a:off x="13652500" y="589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9125</xdr:rowOff>
    </xdr:from>
    <xdr:ext cx="534377" cy="259045"/>
    <xdr:sp macro="" textlink="">
      <xdr:nvSpPr>
        <xdr:cNvPr id="524" name="テキスト ボックス 523"/>
        <xdr:cNvSpPr txBox="1"/>
      </xdr:nvSpPr>
      <xdr:spPr>
        <a:xfrm>
          <a:off x="13436111" y="566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51,620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123827</xdr:rowOff>
    </xdr:from>
    <xdr:to>
      <xdr:col>18</xdr:col>
      <xdr:colOff>492125</xdr:colOff>
      <xdr:row>38</xdr:row>
      <xdr:rowOff>53977</xdr:rowOff>
    </xdr:to>
    <xdr:sp macro="" textlink="">
      <xdr:nvSpPr>
        <xdr:cNvPr id="525" name="円/楕円 524"/>
        <xdr:cNvSpPr/>
      </xdr:nvSpPr>
      <xdr:spPr>
        <a:xfrm>
          <a:off x="12763500" y="646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70504</xdr:rowOff>
    </xdr:from>
    <xdr:ext cx="534377" cy="259045"/>
    <xdr:sp macro="" textlink="">
      <xdr:nvSpPr>
        <xdr:cNvPr id="526" name="テキスト ボックス 525"/>
        <xdr:cNvSpPr txBox="1"/>
      </xdr:nvSpPr>
      <xdr:spPr>
        <a:xfrm>
          <a:off x="12547111" y="62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16,361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8" name="テキスト ボックス 53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9" name="直線コネクタ 53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0" name="テキスト ボックス 53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2" name="直線コネクタ 54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7" name="直線コネクタ 54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9" name="フローチャート : 判断 54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0" name="直線コネクタ 54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1" name="フローチャート : 判断 55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2" name="テキスト ボックス 55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3" name="直線コネクタ 55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4" name="フローチャート : 判断 55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5" name="テキスト ボックス 55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6" name="直線コネクタ 55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7" name="フローチャート : 判断 55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8" name="テキスト ボックス 55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9" name="フローチャート : 判断 55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0" name="テキスト ボックス 55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1" name="テキスト ボックス 56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2" name="テキスト ボックス 56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3" name="テキスト ボックス 56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4" name="テキスト ボックス 56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5" name="テキスト ボックス 56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6" name="円/楕円 56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8" name="円/楕円 56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9" name="テキスト ボックス 56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0" name="円/楕円 56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1" name="テキスト ボックス 57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2" name="円/楕円 57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3" name="テキスト ボックス 57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4" name="円/楕円 57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5" name="テキスト ボックス 57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6" name="正方形/長方形 57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7" name="正方形/長方形 57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8" name="正方形/長方形 57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9" name="正方形/長方形 57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0" name="正方形/長方形 57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1" name="正方形/長方形 58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2" name="正方形/長方形 58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50,479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3" name="正方形/長方形 58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4" name="テキスト ボックス 58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5" name="直線コネクタ 58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6" name="直線コネクタ 58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7" name="テキスト ボックス 58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8" name="直線コネクタ 58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9" name="テキスト ボックス 58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0" name="直線コネクタ 58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1" name="テキスト ボックス 59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2" name="直線コネクタ 59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3" name="テキスト ボックス 592"/>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4" name="直線コネクタ 59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5" name="テキスト ボックス 594"/>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6" name="直線コネクタ 59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7" name="テキスト ボックス 59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9" name="テキスト ボックス 59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117477</xdr:rowOff>
    </xdr:from>
    <xdr:to>
      <xdr:col>23</xdr:col>
      <xdr:colOff>516889</xdr:colOff>
      <xdr:row>78</xdr:row>
      <xdr:rowOff>105084</xdr:rowOff>
    </xdr:to>
    <xdr:cxnSp macro="">
      <xdr:nvCxnSpPr>
        <xdr:cNvPr id="601" name="直線コネクタ 600"/>
        <xdr:cNvCxnSpPr/>
      </xdr:nvCxnSpPr>
      <xdr:spPr>
        <a:xfrm flipV="1">
          <a:off x="16317595" y="12118977"/>
          <a:ext cx="1269" cy="1359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108911</xdr:rowOff>
    </xdr:from>
    <xdr:ext cx="534377" cy="259045"/>
    <xdr:sp macro="" textlink="">
      <xdr:nvSpPr>
        <xdr:cNvPr id="602" name="公債費最小値テキスト"/>
        <xdr:cNvSpPr txBox="1"/>
      </xdr:nvSpPr>
      <xdr:spPr>
        <a:xfrm>
          <a:off x="16370300" y="1348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10,120</a:t>
          </a:r>
          <a:endParaRPr kumimoji="1" lang="ja-JP" altLang="en-US" sz="1000" b="1">
            <a:latin typeface="ＭＳ Ｐゴシック"/>
          </a:endParaRPr>
        </a:p>
      </xdr:txBody>
    </xdr:sp>
    <xdr:clientData/>
  </xdr:oneCellAnchor>
  <xdr:twoCellAnchor>
    <xdr:from>
      <xdr:col>23</xdr:col>
      <xdr:colOff>428625</xdr:colOff>
      <xdr:row>78</xdr:row>
      <xdr:rowOff>105084</xdr:rowOff>
    </xdr:from>
    <xdr:to>
      <xdr:col>23</xdr:col>
      <xdr:colOff>606425</xdr:colOff>
      <xdr:row>78</xdr:row>
      <xdr:rowOff>105084</xdr:rowOff>
    </xdr:to>
    <xdr:cxnSp macro="">
      <xdr:nvCxnSpPr>
        <xdr:cNvPr id="603" name="直線コネクタ 602"/>
        <xdr:cNvCxnSpPr/>
      </xdr:nvCxnSpPr>
      <xdr:spPr>
        <a:xfrm>
          <a:off x="16230600" y="134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64154</xdr:rowOff>
    </xdr:from>
    <xdr:ext cx="534377" cy="259045"/>
    <xdr:sp macro="" textlink="">
      <xdr:nvSpPr>
        <xdr:cNvPr id="604" name="公債費最大値テキスト"/>
        <xdr:cNvSpPr txBox="1"/>
      </xdr:nvSpPr>
      <xdr:spPr>
        <a:xfrm>
          <a:off x="16370300" y="1189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93,361</a:t>
          </a:r>
          <a:endParaRPr kumimoji="1" lang="ja-JP" altLang="en-US" sz="1000" b="1">
            <a:latin typeface="ＭＳ Ｐゴシック"/>
          </a:endParaRPr>
        </a:p>
      </xdr:txBody>
    </xdr:sp>
    <xdr:clientData/>
  </xdr:oneCellAnchor>
  <xdr:twoCellAnchor>
    <xdr:from>
      <xdr:col>23</xdr:col>
      <xdr:colOff>428625</xdr:colOff>
      <xdr:row>70</xdr:row>
      <xdr:rowOff>117477</xdr:rowOff>
    </xdr:from>
    <xdr:to>
      <xdr:col>23</xdr:col>
      <xdr:colOff>606425</xdr:colOff>
      <xdr:row>70</xdr:row>
      <xdr:rowOff>117477</xdr:rowOff>
    </xdr:to>
    <xdr:cxnSp macro="">
      <xdr:nvCxnSpPr>
        <xdr:cNvPr id="605" name="直線コネクタ 604"/>
        <xdr:cNvCxnSpPr/>
      </xdr:nvCxnSpPr>
      <xdr:spPr>
        <a:xfrm>
          <a:off x="16230600" y="12118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21056</xdr:rowOff>
    </xdr:from>
    <xdr:to>
      <xdr:col>23</xdr:col>
      <xdr:colOff>517525</xdr:colOff>
      <xdr:row>77</xdr:row>
      <xdr:rowOff>23750</xdr:rowOff>
    </xdr:to>
    <xdr:cxnSp macro="">
      <xdr:nvCxnSpPr>
        <xdr:cNvPr id="606" name="直線コネクタ 605"/>
        <xdr:cNvCxnSpPr/>
      </xdr:nvCxnSpPr>
      <xdr:spPr>
        <a:xfrm>
          <a:off x="15481300" y="13222706"/>
          <a:ext cx="838200" cy="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171245</xdr:rowOff>
    </xdr:from>
    <xdr:ext cx="534377" cy="259045"/>
    <xdr:sp macro="" textlink="">
      <xdr:nvSpPr>
        <xdr:cNvPr id="607" name="公債費平均値テキスト"/>
        <xdr:cNvSpPr txBox="1"/>
      </xdr:nvSpPr>
      <xdr:spPr>
        <a:xfrm>
          <a:off x="16370300" y="12858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148369</xdr:rowOff>
    </xdr:from>
    <xdr:to>
      <xdr:col>23</xdr:col>
      <xdr:colOff>568325</xdr:colOff>
      <xdr:row>76</xdr:row>
      <xdr:rowOff>78519</xdr:rowOff>
    </xdr:to>
    <xdr:sp macro="" textlink="">
      <xdr:nvSpPr>
        <xdr:cNvPr id="608" name="フローチャート : 判断 607"/>
        <xdr:cNvSpPr/>
      </xdr:nvSpPr>
      <xdr:spPr>
        <a:xfrm>
          <a:off x="162687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11195</xdr:rowOff>
    </xdr:from>
    <xdr:to>
      <xdr:col>22</xdr:col>
      <xdr:colOff>365125</xdr:colOff>
      <xdr:row>77</xdr:row>
      <xdr:rowOff>21056</xdr:rowOff>
    </xdr:to>
    <xdr:cxnSp macro="">
      <xdr:nvCxnSpPr>
        <xdr:cNvPr id="609" name="直線コネクタ 608"/>
        <xdr:cNvCxnSpPr/>
      </xdr:nvCxnSpPr>
      <xdr:spPr>
        <a:xfrm>
          <a:off x="14592300" y="13212845"/>
          <a:ext cx="889000" cy="9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3567</xdr:rowOff>
    </xdr:from>
    <xdr:to>
      <xdr:col>22</xdr:col>
      <xdr:colOff>415925</xdr:colOff>
      <xdr:row>76</xdr:row>
      <xdr:rowOff>105167</xdr:rowOff>
    </xdr:to>
    <xdr:sp macro="" textlink="">
      <xdr:nvSpPr>
        <xdr:cNvPr id="610" name="フローチャート : 判断 609"/>
        <xdr:cNvSpPr/>
      </xdr:nvSpPr>
      <xdr:spPr>
        <a:xfrm>
          <a:off x="15430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121694</xdr:rowOff>
    </xdr:from>
    <xdr:ext cx="534377" cy="259045"/>
    <xdr:sp macro="" textlink="">
      <xdr:nvSpPr>
        <xdr:cNvPr id="611" name="テキスト ボックス 610"/>
        <xdr:cNvSpPr txBox="1"/>
      </xdr:nvSpPr>
      <xdr:spPr>
        <a:xfrm>
          <a:off x="15214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168177</xdr:rowOff>
    </xdr:from>
    <xdr:to>
      <xdr:col>21</xdr:col>
      <xdr:colOff>161925</xdr:colOff>
      <xdr:row>77</xdr:row>
      <xdr:rowOff>11195</xdr:rowOff>
    </xdr:to>
    <xdr:cxnSp macro="">
      <xdr:nvCxnSpPr>
        <xdr:cNvPr id="612" name="直線コネクタ 611"/>
        <xdr:cNvCxnSpPr/>
      </xdr:nvCxnSpPr>
      <xdr:spPr>
        <a:xfrm>
          <a:off x="13703300" y="13198377"/>
          <a:ext cx="889000" cy="1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170461</xdr:rowOff>
    </xdr:from>
    <xdr:to>
      <xdr:col>21</xdr:col>
      <xdr:colOff>212725</xdr:colOff>
      <xdr:row>76</xdr:row>
      <xdr:rowOff>100611</xdr:rowOff>
    </xdr:to>
    <xdr:sp macro="" textlink="">
      <xdr:nvSpPr>
        <xdr:cNvPr id="613" name="フローチャート : 判断 612"/>
        <xdr:cNvSpPr/>
      </xdr:nvSpPr>
      <xdr:spPr>
        <a:xfrm>
          <a:off x="14541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117138</xdr:rowOff>
    </xdr:from>
    <xdr:ext cx="534377" cy="259045"/>
    <xdr:sp macro="" textlink="">
      <xdr:nvSpPr>
        <xdr:cNvPr id="614" name="テキスト ボックス 613"/>
        <xdr:cNvSpPr txBox="1"/>
      </xdr:nvSpPr>
      <xdr:spPr>
        <a:xfrm>
          <a:off x="14325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168177</xdr:rowOff>
    </xdr:from>
    <xdr:to>
      <xdr:col>19</xdr:col>
      <xdr:colOff>644525</xdr:colOff>
      <xdr:row>76</xdr:row>
      <xdr:rowOff>168748</xdr:rowOff>
    </xdr:to>
    <xdr:cxnSp macro="">
      <xdr:nvCxnSpPr>
        <xdr:cNvPr id="615" name="直線コネクタ 614"/>
        <xdr:cNvCxnSpPr/>
      </xdr:nvCxnSpPr>
      <xdr:spPr>
        <a:xfrm flipV="1">
          <a:off x="12814300" y="13198377"/>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144189</xdr:rowOff>
    </xdr:from>
    <xdr:to>
      <xdr:col>20</xdr:col>
      <xdr:colOff>9525</xdr:colOff>
      <xdr:row>76</xdr:row>
      <xdr:rowOff>74340</xdr:rowOff>
    </xdr:to>
    <xdr:sp macro="" textlink="">
      <xdr:nvSpPr>
        <xdr:cNvPr id="616" name="フローチャート : 判断 615"/>
        <xdr:cNvSpPr/>
      </xdr:nvSpPr>
      <xdr:spPr>
        <a:xfrm>
          <a:off x="13652500" y="13002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90866</xdr:rowOff>
    </xdr:from>
    <xdr:ext cx="534377" cy="259045"/>
    <xdr:sp macro="" textlink="">
      <xdr:nvSpPr>
        <xdr:cNvPr id="617" name="テキスト ボックス 616"/>
        <xdr:cNvSpPr txBox="1"/>
      </xdr:nvSpPr>
      <xdr:spPr>
        <a:xfrm>
          <a:off x="13436111" y="1277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143503</xdr:rowOff>
    </xdr:from>
    <xdr:to>
      <xdr:col>18</xdr:col>
      <xdr:colOff>492125</xdr:colOff>
      <xdr:row>76</xdr:row>
      <xdr:rowOff>73653</xdr:rowOff>
    </xdr:to>
    <xdr:sp macro="" textlink="">
      <xdr:nvSpPr>
        <xdr:cNvPr id="618" name="フローチャート : 判断 617"/>
        <xdr:cNvSpPr/>
      </xdr:nvSpPr>
      <xdr:spPr>
        <a:xfrm>
          <a:off x="12763500" y="1300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90180</xdr:rowOff>
    </xdr:from>
    <xdr:ext cx="534377" cy="259045"/>
    <xdr:sp macro="" textlink="">
      <xdr:nvSpPr>
        <xdr:cNvPr id="619" name="テキスト ボックス 618"/>
        <xdr:cNvSpPr txBox="1"/>
      </xdr:nvSpPr>
      <xdr:spPr>
        <a:xfrm>
          <a:off x="12547111" y="1277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144400</xdr:rowOff>
    </xdr:from>
    <xdr:to>
      <xdr:col>23</xdr:col>
      <xdr:colOff>568325</xdr:colOff>
      <xdr:row>77</xdr:row>
      <xdr:rowOff>74550</xdr:rowOff>
    </xdr:to>
    <xdr:sp macro="" textlink="">
      <xdr:nvSpPr>
        <xdr:cNvPr id="625" name="円/楕円 624"/>
        <xdr:cNvSpPr/>
      </xdr:nvSpPr>
      <xdr:spPr>
        <a:xfrm>
          <a:off x="16268700" y="1317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122827</xdr:rowOff>
    </xdr:from>
    <xdr:ext cx="534377" cy="259045"/>
    <xdr:sp macro="" textlink="">
      <xdr:nvSpPr>
        <xdr:cNvPr id="626" name="公債費該当値テキスト"/>
        <xdr:cNvSpPr txBox="1"/>
      </xdr:nvSpPr>
      <xdr:spPr>
        <a:xfrm>
          <a:off x="16370300" y="1315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25,601</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141706</xdr:rowOff>
    </xdr:from>
    <xdr:to>
      <xdr:col>22</xdr:col>
      <xdr:colOff>415925</xdr:colOff>
      <xdr:row>77</xdr:row>
      <xdr:rowOff>71856</xdr:rowOff>
    </xdr:to>
    <xdr:sp macro="" textlink="">
      <xdr:nvSpPr>
        <xdr:cNvPr id="627" name="円/楕円 626"/>
        <xdr:cNvSpPr/>
      </xdr:nvSpPr>
      <xdr:spPr>
        <a:xfrm>
          <a:off x="15430500" y="1317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62983</xdr:rowOff>
    </xdr:from>
    <xdr:ext cx="534377" cy="259045"/>
    <xdr:sp macro="" textlink="">
      <xdr:nvSpPr>
        <xdr:cNvPr id="628" name="テキスト ボックス 627"/>
        <xdr:cNvSpPr txBox="1"/>
      </xdr:nvSpPr>
      <xdr:spPr>
        <a:xfrm>
          <a:off x="15214111" y="13264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25,766</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131845</xdr:rowOff>
    </xdr:from>
    <xdr:to>
      <xdr:col>21</xdr:col>
      <xdr:colOff>212725</xdr:colOff>
      <xdr:row>77</xdr:row>
      <xdr:rowOff>61995</xdr:rowOff>
    </xdr:to>
    <xdr:sp macro="" textlink="">
      <xdr:nvSpPr>
        <xdr:cNvPr id="629" name="円/楕円 628"/>
        <xdr:cNvSpPr/>
      </xdr:nvSpPr>
      <xdr:spPr>
        <a:xfrm>
          <a:off x="14541500" y="1316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53122</xdr:rowOff>
    </xdr:from>
    <xdr:ext cx="534377" cy="259045"/>
    <xdr:sp macro="" textlink="">
      <xdr:nvSpPr>
        <xdr:cNvPr id="630" name="テキスト ボックス 629"/>
        <xdr:cNvSpPr txBox="1"/>
      </xdr:nvSpPr>
      <xdr:spPr>
        <a:xfrm>
          <a:off x="14325111" y="1325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26,370</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117377</xdr:rowOff>
    </xdr:from>
    <xdr:to>
      <xdr:col>20</xdr:col>
      <xdr:colOff>9525</xdr:colOff>
      <xdr:row>77</xdr:row>
      <xdr:rowOff>47527</xdr:rowOff>
    </xdr:to>
    <xdr:sp macro="" textlink="">
      <xdr:nvSpPr>
        <xdr:cNvPr id="631" name="円/楕円 630"/>
        <xdr:cNvSpPr/>
      </xdr:nvSpPr>
      <xdr:spPr>
        <a:xfrm>
          <a:off x="13652500" y="1314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38654</xdr:rowOff>
    </xdr:from>
    <xdr:ext cx="534377" cy="259045"/>
    <xdr:sp macro="" textlink="">
      <xdr:nvSpPr>
        <xdr:cNvPr id="632" name="テキスト ボックス 631"/>
        <xdr:cNvSpPr txBox="1"/>
      </xdr:nvSpPr>
      <xdr:spPr>
        <a:xfrm>
          <a:off x="13436111" y="1324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27,256</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117948</xdr:rowOff>
    </xdr:from>
    <xdr:to>
      <xdr:col>18</xdr:col>
      <xdr:colOff>492125</xdr:colOff>
      <xdr:row>77</xdr:row>
      <xdr:rowOff>48098</xdr:rowOff>
    </xdr:to>
    <xdr:sp macro="" textlink="">
      <xdr:nvSpPr>
        <xdr:cNvPr id="633" name="円/楕円 632"/>
        <xdr:cNvSpPr/>
      </xdr:nvSpPr>
      <xdr:spPr>
        <a:xfrm>
          <a:off x="12763500" y="1314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39225</xdr:rowOff>
    </xdr:from>
    <xdr:ext cx="534377" cy="259045"/>
    <xdr:sp macro="" textlink="">
      <xdr:nvSpPr>
        <xdr:cNvPr id="634" name="テキスト ボックス 633"/>
        <xdr:cNvSpPr txBox="1"/>
      </xdr:nvSpPr>
      <xdr:spPr>
        <a:xfrm>
          <a:off x="12547111" y="1324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27,221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6" name="正方形/長方形 63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7" name="正方形/長方形 63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8" name="正方形/長方形 63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9" name="正方形/長方形 63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0" name="正方形/長方形 63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1" name="正方形/長方形 64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101,871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2" name="正方形/長方形 64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3" name="テキスト ボックス 64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4" name="直線コネクタ 64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45" name="直線コネクタ 64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46" name="テキスト ボックス 64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7" name="直線コネクタ 64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48" name="テキスト ボックス 647"/>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9" name="直線コネクタ 64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50" name="テキスト ボックス 649"/>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51" name="直線コネクタ 65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52" name="テキスト ボックス 651"/>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53" name="直線コネクタ 65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54" name="テキスト ボックス 653"/>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55" name="直線コネクタ 65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56" name="テキスト ボックス 655"/>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8" name="テキスト ボックス 65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98</xdr:row>
      <xdr:rowOff>147030</xdr:rowOff>
    </xdr:from>
    <xdr:to>
      <xdr:col>23</xdr:col>
      <xdr:colOff>516889</xdr:colOff>
      <xdr:row>99</xdr:row>
      <xdr:rowOff>98552</xdr:rowOff>
    </xdr:to>
    <xdr:cxnSp macro="">
      <xdr:nvCxnSpPr>
        <xdr:cNvPr id="660" name="直線コネクタ 659"/>
        <xdr:cNvCxnSpPr/>
      </xdr:nvCxnSpPr>
      <xdr:spPr>
        <a:xfrm flipV="1">
          <a:off x="16317595" y="16949130"/>
          <a:ext cx="1269" cy="122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131807</xdr:rowOff>
    </xdr:from>
    <xdr:ext cx="378565" cy="259045"/>
    <xdr:sp macro="" textlink="">
      <xdr:nvSpPr>
        <xdr:cNvPr id="661" name="積立金最小値テキスト"/>
        <xdr:cNvSpPr txBox="1"/>
      </xdr:nvSpPr>
      <xdr:spPr>
        <a:xfrm>
          <a:off x="16370300" y="17105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428625</xdr:colOff>
      <xdr:row>99</xdr:row>
      <xdr:rowOff>98552</xdr:rowOff>
    </xdr:from>
    <xdr:to>
      <xdr:col>23</xdr:col>
      <xdr:colOff>606425</xdr:colOff>
      <xdr:row>99</xdr:row>
      <xdr:rowOff>98552</xdr:rowOff>
    </xdr:to>
    <xdr:cxnSp macro="">
      <xdr:nvCxnSpPr>
        <xdr:cNvPr id="662" name="直線コネクタ 661"/>
        <xdr:cNvCxnSpPr/>
      </xdr:nvCxnSpPr>
      <xdr:spPr>
        <a:xfrm>
          <a:off x="16230600" y="17072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93707</xdr:rowOff>
    </xdr:from>
    <xdr:ext cx="534377" cy="259045"/>
    <xdr:sp macro="" textlink="">
      <xdr:nvSpPr>
        <xdr:cNvPr id="663" name="積立金最大値テキスト"/>
        <xdr:cNvSpPr txBox="1"/>
      </xdr:nvSpPr>
      <xdr:spPr>
        <a:xfrm>
          <a:off x="16370300" y="16724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75,511</a:t>
          </a:r>
          <a:endParaRPr kumimoji="1" lang="ja-JP" altLang="en-US" sz="1000" b="1">
            <a:latin typeface="ＭＳ Ｐゴシック"/>
          </a:endParaRPr>
        </a:p>
      </xdr:txBody>
    </xdr:sp>
    <xdr:clientData/>
  </xdr:oneCellAnchor>
  <xdr:twoCellAnchor>
    <xdr:from>
      <xdr:col>23</xdr:col>
      <xdr:colOff>428625</xdr:colOff>
      <xdr:row>98</xdr:row>
      <xdr:rowOff>147030</xdr:rowOff>
    </xdr:from>
    <xdr:to>
      <xdr:col>23</xdr:col>
      <xdr:colOff>606425</xdr:colOff>
      <xdr:row>98</xdr:row>
      <xdr:rowOff>147030</xdr:rowOff>
    </xdr:to>
    <xdr:cxnSp macro="">
      <xdr:nvCxnSpPr>
        <xdr:cNvPr id="664" name="直線コネクタ 663"/>
        <xdr:cNvCxnSpPr/>
      </xdr:nvCxnSpPr>
      <xdr:spPr>
        <a:xfrm>
          <a:off x="16230600" y="16949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135334</xdr:rowOff>
    </xdr:from>
    <xdr:to>
      <xdr:col>23</xdr:col>
      <xdr:colOff>517525</xdr:colOff>
      <xdr:row>98</xdr:row>
      <xdr:rowOff>147030</xdr:rowOff>
    </xdr:to>
    <xdr:cxnSp macro="">
      <xdr:nvCxnSpPr>
        <xdr:cNvPr id="665" name="直線コネクタ 664"/>
        <xdr:cNvCxnSpPr/>
      </xdr:nvCxnSpPr>
      <xdr:spPr>
        <a:xfrm>
          <a:off x="15481300" y="16765984"/>
          <a:ext cx="838200" cy="18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4807</xdr:rowOff>
    </xdr:from>
    <xdr:ext cx="534377" cy="259045"/>
    <xdr:sp macro="" textlink="">
      <xdr:nvSpPr>
        <xdr:cNvPr id="666" name="積立金平均値テキスト"/>
        <xdr:cNvSpPr txBox="1"/>
      </xdr:nvSpPr>
      <xdr:spPr>
        <a:xfrm>
          <a:off x="16370300" y="16978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13,663</a:t>
          </a:r>
          <a:endParaRPr kumimoji="1" lang="ja-JP" altLang="en-US" sz="1000" b="1">
            <a:solidFill>
              <a:srgbClr val="000080"/>
            </a:solidFill>
            <a:latin typeface="ＭＳ Ｐゴシック"/>
          </a:endParaRPr>
        </a:p>
      </xdr:txBody>
    </xdr:sp>
    <xdr:clientData/>
  </xdr:oneCellAnchor>
  <xdr:twoCellAnchor>
    <xdr:from>
      <xdr:col>23</xdr:col>
      <xdr:colOff>466725</xdr:colOff>
      <xdr:row>99</xdr:row>
      <xdr:rowOff>25769</xdr:rowOff>
    </xdr:from>
    <xdr:to>
      <xdr:col>23</xdr:col>
      <xdr:colOff>568325</xdr:colOff>
      <xdr:row>99</xdr:row>
      <xdr:rowOff>127369</xdr:rowOff>
    </xdr:to>
    <xdr:sp macro="" textlink="">
      <xdr:nvSpPr>
        <xdr:cNvPr id="667" name="フローチャート : 判断 666"/>
        <xdr:cNvSpPr/>
      </xdr:nvSpPr>
      <xdr:spPr>
        <a:xfrm>
          <a:off x="16268700" y="16999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135334</xdr:rowOff>
    </xdr:from>
    <xdr:to>
      <xdr:col>22</xdr:col>
      <xdr:colOff>365125</xdr:colOff>
      <xdr:row>98</xdr:row>
      <xdr:rowOff>126374</xdr:rowOff>
    </xdr:to>
    <xdr:cxnSp macro="">
      <xdr:nvCxnSpPr>
        <xdr:cNvPr id="668" name="直線コネクタ 667"/>
        <xdr:cNvCxnSpPr/>
      </xdr:nvCxnSpPr>
      <xdr:spPr>
        <a:xfrm flipV="1">
          <a:off x="14592300" y="16765984"/>
          <a:ext cx="889000" cy="162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99</xdr:row>
      <xdr:rowOff>27276</xdr:rowOff>
    </xdr:from>
    <xdr:to>
      <xdr:col>22</xdr:col>
      <xdr:colOff>415925</xdr:colOff>
      <xdr:row>99</xdr:row>
      <xdr:rowOff>128876</xdr:rowOff>
    </xdr:to>
    <xdr:sp macro="" textlink="">
      <xdr:nvSpPr>
        <xdr:cNvPr id="669" name="フローチャート : 判断 668"/>
        <xdr:cNvSpPr/>
      </xdr:nvSpPr>
      <xdr:spPr>
        <a:xfrm>
          <a:off x="15430500" y="1700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120003</xdr:rowOff>
    </xdr:from>
    <xdr:ext cx="534377" cy="259045"/>
    <xdr:sp macro="" textlink="">
      <xdr:nvSpPr>
        <xdr:cNvPr id="670" name="テキスト ボックス 669"/>
        <xdr:cNvSpPr txBox="1"/>
      </xdr:nvSpPr>
      <xdr:spPr>
        <a:xfrm>
          <a:off x="15214111" y="1709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19</xdr:col>
      <xdr:colOff>644525</xdr:colOff>
      <xdr:row>90</xdr:row>
      <xdr:rowOff>109350</xdr:rowOff>
    </xdr:from>
    <xdr:to>
      <xdr:col>21</xdr:col>
      <xdr:colOff>161925</xdr:colOff>
      <xdr:row>98</xdr:row>
      <xdr:rowOff>126374</xdr:rowOff>
    </xdr:to>
    <xdr:cxnSp macro="">
      <xdr:nvCxnSpPr>
        <xdr:cNvPr id="671" name="直線コネクタ 670"/>
        <xdr:cNvCxnSpPr/>
      </xdr:nvCxnSpPr>
      <xdr:spPr>
        <a:xfrm>
          <a:off x="13703300" y="15539850"/>
          <a:ext cx="889000" cy="1388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99</xdr:row>
      <xdr:rowOff>20651</xdr:rowOff>
    </xdr:from>
    <xdr:to>
      <xdr:col>21</xdr:col>
      <xdr:colOff>212725</xdr:colOff>
      <xdr:row>99</xdr:row>
      <xdr:rowOff>122251</xdr:rowOff>
    </xdr:to>
    <xdr:sp macro="" textlink="">
      <xdr:nvSpPr>
        <xdr:cNvPr id="672" name="フローチャート : 判断 671"/>
        <xdr:cNvSpPr/>
      </xdr:nvSpPr>
      <xdr:spPr>
        <a:xfrm>
          <a:off x="14541500" y="1699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113378</xdr:rowOff>
    </xdr:from>
    <xdr:ext cx="534377" cy="259045"/>
    <xdr:sp macro="" textlink="">
      <xdr:nvSpPr>
        <xdr:cNvPr id="673" name="テキスト ボックス 672"/>
        <xdr:cNvSpPr txBox="1"/>
      </xdr:nvSpPr>
      <xdr:spPr>
        <a:xfrm>
          <a:off x="14325111" y="1708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441325</xdr:colOff>
      <xdr:row>90</xdr:row>
      <xdr:rowOff>109350</xdr:rowOff>
    </xdr:from>
    <xdr:to>
      <xdr:col>19</xdr:col>
      <xdr:colOff>644525</xdr:colOff>
      <xdr:row>96</xdr:row>
      <xdr:rowOff>47600</xdr:rowOff>
    </xdr:to>
    <xdr:cxnSp macro="">
      <xdr:nvCxnSpPr>
        <xdr:cNvPr id="674" name="直線コネクタ 673"/>
        <xdr:cNvCxnSpPr/>
      </xdr:nvCxnSpPr>
      <xdr:spPr>
        <a:xfrm flipV="1">
          <a:off x="12814300" y="15539850"/>
          <a:ext cx="889000" cy="96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99</xdr:row>
      <xdr:rowOff>11792</xdr:rowOff>
    </xdr:from>
    <xdr:to>
      <xdr:col>20</xdr:col>
      <xdr:colOff>9525</xdr:colOff>
      <xdr:row>99</xdr:row>
      <xdr:rowOff>113392</xdr:rowOff>
    </xdr:to>
    <xdr:sp macro="" textlink="">
      <xdr:nvSpPr>
        <xdr:cNvPr id="675" name="フローチャート : 判断 674"/>
        <xdr:cNvSpPr/>
      </xdr:nvSpPr>
      <xdr:spPr>
        <a:xfrm>
          <a:off x="13652500" y="1698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104519</xdr:rowOff>
    </xdr:from>
    <xdr:ext cx="534377" cy="259045"/>
    <xdr:sp macro="" textlink="">
      <xdr:nvSpPr>
        <xdr:cNvPr id="676" name="テキスト ボックス 675"/>
        <xdr:cNvSpPr txBox="1"/>
      </xdr:nvSpPr>
      <xdr:spPr>
        <a:xfrm>
          <a:off x="13436111" y="1707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twoCellAnchor>
    <xdr:from>
      <xdr:col>18</xdr:col>
      <xdr:colOff>390525</xdr:colOff>
      <xdr:row>99</xdr:row>
      <xdr:rowOff>19017</xdr:rowOff>
    </xdr:from>
    <xdr:to>
      <xdr:col>18</xdr:col>
      <xdr:colOff>492125</xdr:colOff>
      <xdr:row>99</xdr:row>
      <xdr:rowOff>120617</xdr:rowOff>
    </xdr:to>
    <xdr:sp macro="" textlink="">
      <xdr:nvSpPr>
        <xdr:cNvPr id="677" name="フローチャート : 判断 676"/>
        <xdr:cNvSpPr/>
      </xdr:nvSpPr>
      <xdr:spPr>
        <a:xfrm>
          <a:off x="12763500" y="1699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111744</xdr:rowOff>
    </xdr:from>
    <xdr:ext cx="534377" cy="259045"/>
    <xdr:sp macro="" textlink="">
      <xdr:nvSpPr>
        <xdr:cNvPr id="678" name="テキスト ボックス 677"/>
        <xdr:cNvSpPr txBox="1"/>
      </xdr:nvSpPr>
      <xdr:spPr>
        <a:xfrm>
          <a:off x="12547111" y="1708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96230</xdr:rowOff>
    </xdr:from>
    <xdr:to>
      <xdr:col>23</xdr:col>
      <xdr:colOff>568325</xdr:colOff>
      <xdr:row>99</xdr:row>
      <xdr:rowOff>26380</xdr:rowOff>
    </xdr:to>
    <xdr:sp macro="" textlink="">
      <xdr:nvSpPr>
        <xdr:cNvPr id="684" name="円/楕円 683"/>
        <xdr:cNvSpPr/>
      </xdr:nvSpPr>
      <xdr:spPr>
        <a:xfrm>
          <a:off x="16268700" y="1689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49257</xdr:rowOff>
    </xdr:from>
    <xdr:ext cx="534377" cy="259045"/>
    <xdr:sp macro="" textlink="">
      <xdr:nvSpPr>
        <xdr:cNvPr id="685" name="積立金該当値テキスト"/>
        <xdr:cNvSpPr txBox="1"/>
      </xdr:nvSpPr>
      <xdr:spPr>
        <a:xfrm>
          <a:off x="16370300" y="1685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75,511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84534</xdr:rowOff>
    </xdr:from>
    <xdr:to>
      <xdr:col>22</xdr:col>
      <xdr:colOff>415925</xdr:colOff>
      <xdr:row>98</xdr:row>
      <xdr:rowOff>14684</xdr:rowOff>
    </xdr:to>
    <xdr:sp macro="" textlink="">
      <xdr:nvSpPr>
        <xdr:cNvPr id="686" name="円/楕円 685"/>
        <xdr:cNvSpPr/>
      </xdr:nvSpPr>
      <xdr:spPr>
        <a:xfrm>
          <a:off x="15430500" y="1671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31211</xdr:rowOff>
    </xdr:from>
    <xdr:ext cx="599010" cy="259045"/>
    <xdr:sp macro="" textlink="">
      <xdr:nvSpPr>
        <xdr:cNvPr id="687" name="テキスト ボックス 686"/>
        <xdr:cNvSpPr txBox="1"/>
      </xdr:nvSpPr>
      <xdr:spPr>
        <a:xfrm>
          <a:off x="15181794" y="16490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187,674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75574</xdr:rowOff>
    </xdr:from>
    <xdr:to>
      <xdr:col>21</xdr:col>
      <xdr:colOff>212725</xdr:colOff>
      <xdr:row>99</xdr:row>
      <xdr:rowOff>5724</xdr:rowOff>
    </xdr:to>
    <xdr:sp macro="" textlink="">
      <xdr:nvSpPr>
        <xdr:cNvPr id="688" name="円/楕円 687"/>
        <xdr:cNvSpPr/>
      </xdr:nvSpPr>
      <xdr:spPr>
        <a:xfrm>
          <a:off x="14541500" y="1687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22251</xdr:rowOff>
    </xdr:from>
    <xdr:ext cx="534377" cy="259045"/>
    <xdr:sp macro="" textlink="">
      <xdr:nvSpPr>
        <xdr:cNvPr id="689" name="テキスト ボックス 688"/>
        <xdr:cNvSpPr txBox="1"/>
      </xdr:nvSpPr>
      <xdr:spPr>
        <a:xfrm>
          <a:off x="14325111" y="1665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88,161</a:t>
          </a:r>
          <a:endParaRPr kumimoji="1" lang="ja-JP" altLang="en-US" sz="1000" b="1">
            <a:solidFill>
              <a:srgbClr val="FF0000"/>
            </a:solidFill>
            <a:latin typeface="ＭＳ Ｐゴシック"/>
          </a:endParaRPr>
        </a:p>
      </xdr:txBody>
    </xdr:sp>
    <xdr:clientData/>
  </xdr:oneCellAnchor>
  <xdr:twoCellAnchor>
    <xdr:from>
      <xdr:col>19</xdr:col>
      <xdr:colOff>593725</xdr:colOff>
      <xdr:row>90</xdr:row>
      <xdr:rowOff>58550</xdr:rowOff>
    </xdr:from>
    <xdr:to>
      <xdr:col>20</xdr:col>
      <xdr:colOff>9525</xdr:colOff>
      <xdr:row>90</xdr:row>
      <xdr:rowOff>160150</xdr:rowOff>
    </xdr:to>
    <xdr:sp macro="" textlink="">
      <xdr:nvSpPr>
        <xdr:cNvPr id="690" name="円/楕円 689"/>
        <xdr:cNvSpPr/>
      </xdr:nvSpPr>
      <xdr:spPr>
        <a:xfrm>
          <a:off x="13652500" y="154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89</xdr:row>
      <xdr:rowOff>5227</xdr:rowOff>
    </xdr:from>
    <xdr:ext cx="599010" cy="259045"/>
    <xdr:sp macro="" textlink="">
      <xdr:nvSpPr>
        <xdr:cNvPr id="691" name="テキスト ボックス 690"/>
        <xdr:cNvSpPr txBox="1"/>
      </xdr:nvSpPr>
      <xdr:spPr>
        <a:xfrm>
          <a:off x="13403794" y="15264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938,587</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168250</xdr:rowOff>
    </xdr:from>
    <xdr:to>
      <xdr:col>18</xdr:col>
      <xdr:colOff>492125</xdr:colOff>
      <xdr:row>96</xdr:row>
      <xdr:rowOff>98400</xdr:rowOff>
    </xdr:to>
    <xdr:sp macro="" textlink="">
      <xdr:nvSpPr>
        <xdr:cNvPr id="692" name="円/楕円 691"/>
        <xdr:cNvSpPr/>
      </xdr:nvSpPr>
      <xdr:spPr>
        <a:xfrm>
          <a:off x="12763500" y="1645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114927</xdr:rowOff>
    </xdr:from>
    <xdr:ext cx="599010" cy="259045"/>
    <xdr:sp macro="" textlink="">
      <xdr:nvSpPr>
        <xdr:cNvPr id="693" name="テキスト ボックス 692"/>
        <xdr:cNvSpPr txBox="1"/>
      </xdr:nvSpPr>
      <xdr:spPr>
        <a:xfrm>
          <a:off x="12514794" y="16231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346,404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4" name="直線コネクタ 70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5" name="テキスト ボックス 70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6" name="直線コネクタ 70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7" name="テキスト ボックス 70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8" name="直線コネクタ 70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9" name="テキスト ボックス 70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0" name="直線コネクタ 70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1" name="テキスト ボックス 71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2" name="直線コネクタ 71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13" name="テキスト ボックス 71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4" name="直線コネクタ 71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5" name="テキスト ボックス 71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20175</xdr:rowOff>
    </xdr:from>
    <xdr:to>
      <xdr:col>32</xdr:col>
      <xdr:colOff>186689</xdr:colOff>
      <xdr:row>39</xdr:row>
      <xdr:rowOff>98878</xdr:rowOff>
    </xdr:to>
    <xdr:cxnSp macro="">
      <xdr:nvCxnSpPr>
        <xdr:cNvPr id="719" name="直線コネクタ 718"/>
        <xdr:cNvCxnSpPr/>
      </xdr:nvCxnSpPr>
      <xdr:spPr>
        <a:xfrm flipV="1">
          <a:off x="22159595" y="5335125"/>
          <a:ext cx="1269" cy="1450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0"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1" name="直線コネクタ 72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138302</xdr:rowOff>
    </xdr:from>
    <xdr:ext cx="469744" cy="259045"/>
    <xdr:sp macro="" textlink="">
      <xdr:nvSpPr>
        <xdr:cNvPr id="722" name="投資及び出資金最大値テキスト"/>
        <xdr:cNvSpPr txBox="1"/>
      </xdr:nvSpPr>
      <xdr:spPr>
        <a:xfrm>
          <a:off x="22212300" y="5110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8,882</a:t>
          </a:r>
          <a:endParaRPr kumimoji="1" lang="ja-JP" altLang="en-US" sz="1000" b="1">
            <a:latin typeface="ＭＳ Ｐゴシック"/>
          </a:endParaRPr>
        </a:p>
      </xdr:txBody>
    </xdr:sp>
    <xdr:clientData/>
  </xdr:oneCellAnchor>
  <xdr:twoCellAnchor>
    <xdr:from>
      <xdr:col>32</xdr:col>
      <xdr:colOff>98425</xdr:colOff>
      <xdr:row>31</xdr:row>
      <xdr:rowOff>20175</xdr:rowOff>
    </xdr:from>
    <xdr:to>
      <xdr:col>32</xdr:col>
      <xdr:colOff>276225</xdr:colOff>
      <xdr:row>31</xdr:row>
      <xdr:rowOff>20175</xdr:rowOff>
    </xdr:to>
    <xdr:cxnSp macro="">
      <xdr:nvCxnSpPr>
        <xdr:cNvPr id="723" name="直線コネクタ 722"/>
        <xdr:cNvCxnSpPr/>
      </xdr:nvCxnSpPr>
      <xdr:spPr>
        <a:xfrm>
          <a:off x="22072600" y="5335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22134</xdr:rowOff>
    </xdr:from>
    <xdr:to>
      <xdr:col>32</xdr:col>
      <xdr:colOff>187325</xdr:colOff>
      <xdr:row>39</xdr:row>
      <xdr:rowOff>26380</xdr:rowOff>
    </xdr:to>
    <xdr:cxnSp macro="">
      <xdr:nvCxnSpPr>
        <xdr:cNvPr id="724" name="直線コネクタ 723"/>
        <xdr:cNvCxnSpPr/>
      </xdr:nvCxnSpPr>
      <xdr:spPr>
        <a:xfrm flipV="1">
          <a:off x="21323300" y="6708684"/>
          <a:ext cx="8382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114063</xdr:rowOff>
    </xdr:from>
    <xdr:ext cx="378565" cy="259045"/>
    <xdr:sp macro="" textlink="">
      <xdr:nvSpPr>
        <xdr:cNvPr id="725" name="投資及び出資金平均値テキスト"/>
        <xdr:cNvSpPr txBox="1"/>
      </xdr:nvSpPr>
      <xdr:spPr>
        <a:xfrm>
          <a:off x="22212300" y="6457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91186</xdr:rowOff>
    </xdr:from>
    <xdr:to>
      <xdr:col>32</xdr:col>
      <xdr:colOff>238125</xdr:colOff>
      <xdr:row>39</xdr:row>
      <xdr:rowOff>21336</xdr:rowOff>
    </xdr:to>
    <xdr:sp macro="" textlink="">
      <xdr:nvSpPr>
        <xdr:cNvPr id="726" name="フローチャート : 判断 725"/>
        <xdr:cNvSpPr/>
      </xdr:nvSpPr>
      <xdr:spPr>
        <a:xfrm>
          <a:off x="22110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26380</xdr:rowOff>
    </xdr:from>
    <xdr:to>
      <xdr:col>31</xdr:col>
      <xdr:colOff>34925</xdr:colOff>
      <xdr:row>39</xdr:row>
      <xdr:rowOff>26706</xdr:rowOff>
    </xdr:to>
    <xdr:cxnSp macro="">
      <xdr:nvCxnSpPr>
        <xdr:cNvPr id="727" name="直線コネクタ 726"/>
        <xdr:cNvCxnSpPr/>
      </xdr:nvCxnSpPr>
      <xdr:spPr>
        <a:xfrm flipV="1">
          <a:off x="20434300" y="6712930"/>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122374</xdr:rowOff>
    </xdr:from>
    <xdr:to>
      <xdr:col>31</xdr:col>
      <xdr:colOff>85725</xdr:colOff>
      <xdr:row>39</xdr:row>
      <xdr:rowOff>52524</xdr:rowOff>
    </xdr:to>
    <xdr:sp macro="" textlink="">
      <xdr:nvSpPr>
        <xdr:cNvPr id="728" name="フローチャート : 判断 727"/>
        <xdr:cNvSpPr/>
      </xdr:nvSpPr>
      <xdr:spPr>
        <a:xfrm>
          <a:off x="21272500" y="663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69051</xdr:rowOff>
    </xdr:from>
    <xdr:ext cx="378565" cy="259045"/>
    <xdr:sp macro="" textlink="">
      <xdr:nvSpPr>
        <xdr:cNvPr id="729" name="テキスト ボックス 728"/>
        <xdr:cNvSpPr txBox="1"/>
      </xdr:nvSpPr>
      <xdr:spPr>
        <a:xfrm>
          <a:off x="21134017" y="6412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19522</xdr:rowOff>
    </xdr:from>
    <xdr:to>
      <xdr:col>29</xdr:col>
      <xdr:colOff>517525</xdr:colOff>
      <xdr:row>39</xdr:row>
      <xdr:rowOff>26706</xdr:rowOff>
    </xdr:to>
    <xdr:cxnSp macro="">
      <xdr:nvCxnSpPr>
        <xdr:cNvPr id="730" name="直線コネクタ 729"/>
        <xdr:cNvCxnSpPr/>
      </xdr:nvCxnSpPr>
      <xdr:spPr>
        <a:xfrm>
          <a:off x="19545300" y="6706072"/>
          <a:ext cx="889000" cy="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115026</xdr:rowOff>
    </xdr:from>
    <xdr:to>
      <xdr:col>29</xdr:col>
      <xdr:colOff>568325</xdr:colOff>
      <xdr:row>39</xdr:row>
      <xdr:rowOff>45176</xdr:rowOff>
    </xdr:to>
    <xdr:sp macro="" textlink="">
      <xdr:nvSpPr>
        <xdr:cNvPr id="731" name="フローチャート : 判断 730"/>
        <xdr:cNvSpPr/>
      </xdr:nvSpPr>
      <xdr:spPr>
        <a:xfrm>
          <a:off x="20383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61703</xdr:rowOff>
    </xdr:from>
    <xdr:ext cx="378565" cy="259045"/>
    <xdr:sp macro="" textlink="">
      <xdr:nvSpPr>
        <xdr:cNvPr id="732" name="テキスト ボックス 731"/>
        <xdr:cNvSpPr txBox="1"/>
      </xdr:nvSpPr>
      <xdr:spPr>
        <a:xfrm>
          <a:off x="20245017" y="6405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19522</xdr:rowOff>
    </xdr:from>
    <xdr:to>
      <xdr:col>28</xdr:col>
      <xdr:colOff>314325</xdr:colOff>
      <xdr:row>39</xdr:row>
      <xdr:rowOff>37157</xdr:rowOff>
    </xdr:to>
    <xdr:cxnSp macro="">
      <xdr:nvCxnSpPr>
        <xdr:cNvPr id="733" name="直線コネクタ 732"/>
        <xdr:cNvCxnSpPr/>
      </xdr:nvCxnSpPr>
      <xdr:spPr>
        <a:xfrm flipV="1">
          <a:off x="18656300" y="6706072"/>
          <a:ext cx="889000" cy="1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106372</xdr:rowOff>
    </xdr:from>
    <xdr:to>
      <xdr:col>28</xdr:col>
      <xdr:colOff>365125</xdr:colOff>
      <xdr:row>39</xdr:row>
      <xdr:rowOff>36522</xdr:rowOff>
    </xdr:to>
    <xdr:sp macro="" textlink="">
      <xdr:nvSpPr>
        <xdr:cNvPr id="734" name="フローチャート : 判断 733"/>
        <xdr:cNvSpPr/>
      </xdr:nvSpPr>
      <xdr:spPr>
        <a:xfrm>
          <a:off x="19494500" y="662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53048</xdr:rowOff>
    </xdr:from>
    <xdr:ext cx="378565" cy="259045"/>
    <xdr:sp macro="" textlink="">
      <xdr:nvSpPr>
        <xdr:cNvPr id="735" name="テキスト ボックス 734"/>
        <xdr:cNvSpPr txBox="1"/>
      </xdr:nvSpPr>
      <xdr:spPr>
        <a:xfrm>
          <a:off x="19356017" y="6396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97881</xdr:rowOff>
    </xdr:from>
    <xdr:to>
      <xdr:col>27</xdr:col>
      <xdr:colOff>161925</xdr:colOff>
      <xdr:row>39</xdr:row>
      <xdr:rowOff>28031</xdr:rowOff>
    </xdr:to>
    <xdr:sp macro="" textlink="">
      <xdr:nvSpPr>
        <xdr:cNvPr id="736" name="フローチャート : 判断 735"/>
        <xdr:cNvSpPr/>
      </xdr:nvSpPr>
      <xdr:spPr>
        <a:xfrm>
          <a:off x="18605500" y="661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44558</xdr:rowOff>
    </xdr:from>
    <xdr:ext cx="378565" cy="259045"/>
    <xdr:sp macro="" textlink="">
      <xdr:nvSpPr>
        <xdr:cNvPr id="737" name="テキスト ボックス 736"/>
        <xdr:cNvSpPr txBox="1"/>
      </xdr:nvSpPr>
      <xdr:spPr>
        <a:xfrm>
          <a:off x="18467017" y="6388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142784</xdr:rowOff>
    </xdr:from>
    <xdr:to>
      <xdr:col>32</xdr:col>
      <xdr:colOff>238125</xdr:colOff>
      <xdr:row>39</xdr:row>
      <xdr:rowOff>72934</xdr:rowOff>
    </xdr:to>
    <xdr:sp macro="" textlink="">
      <xdr:nvSpPr>
        <xdr:cNvPr id="743" name="円/楕円 742"/>
        <xdr:cNvSpPr/>
      </xdr:nvSpPr>
      <xdr:spPr>
        <a:xfrm>
          <a:off x="22110700" y="665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69613</xdr:rowOff>
    </xdr:from>
    <xdr:ext cx="378565" cy="259045"/>
    <xdr:sp macro="" textlink="">
      <xdr:nvSpPr>
        <xdr:cNvPr id="744" name="投資及び出資金該当値テキスト"/>
        <xdr:cNvSpPr txBox="1"/>
      </xdr:nvSpPr>
      <xdr:spPr>
        <a:xfrm>
          <a:off x="22212300" y="6584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147030</xdr:rowOff>
    </xdr:from>
    <xdr:to>
      <xdr:col>31</xdr:col>
      <xdr:colOff>85725</xdr:colOff>
      <xdr:row>39</xdr:row>
      <xdr:rowOff>77180</xdr:rowOff>
    </xdr:to>
    <xdr:sp macro="" textlink="">
      <xdr:nvSpPr>
        <xdr:cNvPr id="745" name="円/楕円 744"/>
        <xdr:cNvSpPr/>
      </xdr:nvSpPr>
      <xdr:spPr>
        <a:xfrm>
          <a:off x="21272500" y="666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68307</xdr:rowOff>
    </xdr:from>
    <xdr:ext cx="378565" cy="259045"/>
    <xdr:sp macro="" textlink="">
      <xdr:nvSpPr>
        <xdr:cNvPr id="746" name="テキスト ボックス 745"/>
        <xdr:cNvSpPr txBox="1"/>
      </xdr:nvSpPr>
      <xdr:spPr>
        <a:xfrm>
          <a:off x="21134017" y="6754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147356</xdr:rowOff>
    </xdr:from>
    <xdr:to>
      <xdr:col>29</xdr:col>
      <xdr:colOff>568325</xdr:colOff>
      <xdr:row>39</xdr:row>
      <xdr:rowOff>77506</xdr:rowOff>
    </xdr:to>
    <xdr:sp macro="" textlink="">
      <xdr:nvSpPr>
        <xdr:cNvPr id="747" name="円/楕円 746"/>
        <xdr:cNvSpPr/>
      </xdr:nvSpPr>
      <xdr:spPr>
        <a:xfrm>
          <a:off x="20383500" y="666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68633</xdr:rowOff>
    </xdr:from>
    <xdr:ext cx="378565" cy="259045"/>
    <xdr:sp macro="" textlink="">
      <xdr:nvSpPr>
        <xdr:cNvPr id="748" name="テキスト ボックス 747"/>
        <xdr:cNvSpPr txBox="1"/>
      </xdr:nvSpPr>
      <xdr:spPr>
        <a:xfrm>
          <a:off x="20245017" y="6755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140172</xdr:rowOff>
    </xdr:from>
    <xdr:to>
      <xdr:col>28</xdr:col>
      <xdr:colOff>365125</xdr:colOff>
      <xdr:row>39</xdr:row>
      <xdr:rowOff>70322</xdr:rowOff>
    </xdr:to>
    <xdr:sp macro="" textlink="">
      <xdr:nvSpPr>
        <xdr:cNvPr id="749" name="円/楕円 748"/>
        <xdr:cNvSpPr/>
      </xdr:nvSpPr>
      <xdr:spPr>
        <a:xfrm>
          <a:off x="19494500" y="665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61449</xdr:rowOff>
    </xdr:from>
    <xdr:ext cx="378565" cy="259045"/>
    <xdr:sp macro="" textlink="">
      <xdr:nvSpPr>
        <xdr:cNvPr id="750" name="テキスト ボックス 749"/>
        <xdr:cNvSpPr txBox="1"/>
      </xdr:nvSpPr>
      <xdr:spPr>
        <a:xfrm>
          <a:off x="19356017" y="6747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157807</xdr:rowOff>
    </xdr:from>
    <xdr:to>
      <xdr:col>27</xdr:col>
      <xdr:colOff>161925</xdr:colOff>
      <xdr:row>39</xdr:row>
      <xdr:rowOff>87957</xdr:rowOff>
    </xdr:to>
    <xdr:sp macro="" textlink="">
      <xdr:nvSpPr>
        <xdr:cNvPr id="751" name="円/楕円 750"/>
        <xdr:cNvSpPr/>
      </xdr:nvSpPr>
      <xdr:spPr>
        <a:xfrm>
          <a:off x="18605500" y="667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79084</xdr:rowOff>
    </xdr:from>
    <xdr:ext cx="378565" cy="259045"/>
    <xdr:sp macro="" textlink="">
      <xdr:nvSpPr>
        <xdr:cNvPr id="752" name="テキスト ボックス 751"/>
        <xdr:cNvSpPr txBox="1"/>
      </xdr:nvSpPr>
      <xdr:spPr>
        <a:xfrm>
          <a:off x="18467017" y="67656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11,821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3" name="直線コネクタ 76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4" name="テキスト ボックス 76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5" name="直線コネクタ 76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6" name="テキスト ボックス 76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7" name="直線コネクタ 76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8" name="テキスト ボックス 76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9" name="直線コネクタ 76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0" name="テキスト ボックス 76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2" name="テキスト ボックス 77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46065</xdr:rowOff>
    </xdr:from>
    <xdr:to>
      <xdr:col>32</xdr:col>
      <xdr:colOff>186689</xdr:colOff>
      <xdr:row>58</xdr:row>
      <xdr:rowOff>139700</xdr:rowOff>
    </xdr:to>
    <xdr:cxnSp macro="">
      <xdr:nvCxnSpPr>
        <xdr:cNvPr id="774" name="直線コネクタ 773"/>
        <xdr:cNvCxnSpPr/>
      </xdr:nvCxnSpPr>
      <xdr:spPr>
        <a:xfrm flipV="1">
          <a:off x="22159595" y="8961465"/>
          <a:ext cx="1269" cy="1122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6" name="直線コネクタ 77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164192</xdr:rowOff>
    </xdr:from>
    <xdr:ext cx="534377" cy="259045"/>
    <xdr:sp macro="" textlink="">
      <xdr:nvSpPr>
        <xdr:cNvPr id="777" name="貸付金最大値テキスト"/>
        <xdr:cNvSpPr txBox="1"/>
      </xdr:nvSpPr>
      <xdr:spPr>
        <a:xfrm>
          <a:off x="22212300" y="873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24,548</a:t>
          </a:r>
          <a:endParaRPr kumimoji="1" lang="ja-JP" altLang="en-US" sz="1000" b="1">
            <a:latin typeface="ＭＳ Ｐゴシック"/>
          </a:endParaRPr>
        </a:p>
      </xdr:txBody>
    </xdr:sp>
    <xdr:clientData/>
  </xdr:oneCellAnchor>
  <xdr:twoCellAnchor>
    <xdr:from>
      <xdr:col>32</xdr:col>
      <xdr:colOff>98425</xdr:colOff>
      <xdr:row>52</xdr:row>
      <xdr:rowOff>46065</xdr:rowOff>
    </xdr:from>
    <xdr:to>
      <xdr:col>32</xdr:col>
      <xdr:colOff>276225</xdr:colOff>
      <xdr:row>52</xdr:row>
      <xdr:rowOff>46065</xdr:rowOff>
    </xdr:to>
    <xdr:cxnSp macro="">
      <xdr:nvCxnSpPr>
        <xdr:cNvPr id="778" name="直線コネクタ 777"/>
        <xdr:cNvCxnSpPr/>
      </xdr:nvCxnSpPr>
      <xdr:spPr>
        <a:xfrm>
          <a:off x="22072600" y="8961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104450</xdr:rowOff>
    </xdr:from>
    <xdr:to>
      <xdr:col>32</xdr:col>
      <xdr:colOff>187325</xdr:colOff>
      <xdr:row>57</xdr:row>
      <xdr:rowOff>128178</xdr:rowOff>
    </xdr:to>
    <xdr:cxnSp macro="">
      <xdr:nvCxnSpPr>
        <xdr:cNvPr id="779" name="直線コネクタ 778"/>
        <xdr:cNvCxnSpPr/>
      </xdr:nvCxnSpPr>
      <xdr:spPr>
        <a:xfrm>
          <a:off x="21323300" y="9877100"/>
          <a:ext cx="838200" cy="2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116384</xdr:rowOff>
    </xdr:from>
    <xdr:ext cx="469744" cy="259045"/>
    <xdr:sp macro="" textlink="">
      <xdr:nvSpPr>
        <xdr:cNvPr id="780" name="貸付金平均値テキスト"/>
        <xdr:cNvSpPr txBox="1"/>
      </xdr:nvSpPr>
      <xdr:spPr>
        <a:xfrm>
          <a:off x="22212300" y="98890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2,677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137957</xdr:rowOff>
    </xdr:from>
    <xdr:to>
      <xdr:col>32</xdr:col>
      <xdr:colOff>238125</xdr:colOff>
      <xdr:row>58</xdr:row>
      <xdr:rowOff>68107</xdr:rowOff>
    </xdr:to>
    <xdr:sp macro="" textlink="">
      <xdr:nvSpPr>
        <xdr:cNvPr id="781" name="フローチャート : 判断 780"/>
        <xdr:cNvSpPr/>
      </xdr:nvSpPr>
      <xdr:spPr>
        <a:xfrm>
          <a:off x="22110700" y="991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155199</xdr:rowOff>
    </xdr:from>
    <xdr:to>
      <xdr:col>31</xdr:col>
      <xdr:colOff>34925</xdr:colOff>
      <xdr:row>57</xdr:row>
      <xdr:rowOff>104450</xdr:rowOff>
    </xdr:to>
    <xdr:cxnSp macro="">
      <xdr:nvCxnSpPr>
        <xdr:cNvPr id="782" name="直線コネクタ 781"/>
        <xdr:cNvCxnSpPr/>
      </xdr:nvCxnSpPr>
      <xdr:spPr>
        <a:xfrm>
          <a:off x="20434300" y="9756399"/>
          <a:ext cx="889000" cy="12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23932</xdr:rowOff>
    </xdr:from>
    <xdr:to>
      <xdr:col>31</xdr:col>
      <xdr:colOff>85725</xdr:colOff>
      <xdr:row>58</xdr:row>
      <xdr:rowOff>125532</xdr:rowOff>
    </xdr:to>
    <xdr:sp macro="" textlink="">
      <xdr:nvSpPr>
        <xdr:cNvPr id="783" name="フローチャート : 判断 782"/>
        <xdr:cNvSpPr/>
      </xdr:nvSpPr>
      <xdr:spPr>
        <a:xfrm>
          <a:off x="21272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116659</xdr:rowOff>
    </xdr:from>
    <xdr:ext cx="469744" cy="259045"/>
    <xdr:sp macro="" textlink="">
      <xdr:nvSpPr>
        <xdr:cNvPr id="784" name="テキスト ボックス 783"/>
        <xdr:cNvSpPr txBox="1"/>
      </xdr:nvSpPr>
      <xdr:spPr>
        <a:xfrm>
          <a:off x="21088427" y="1006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45014</xdr:rowOff>
    </xdr:from>
    <xdr:to>
      <xdr:col>29</xdr:col>
      <xdr:colOff>517525</xdr:colOff>
      <xdr:row>56</xdr:row>
      <xdr:rowOff>155199</xdr:rowOff>
    </xdr:to>
    <xdr:cxnSp macro="">
      <xdr:nvCxnSpPr>
        <xdr:cNvPr id="785" name="直線コネクタ 784"/>
        <xdr:cNvCxnSpPr/>
      </xdr:nvCxnSpPr>
      <xdr:spPr>
        <a:xfrm>
          <a:off x="19545300" y="9646214"/>
          <a:ext cx="889000" cy="11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14970</xdr:rowOff>
    </xdr:from>
    <xdr:to>
      <xdr:col>29</xdr:col>
      <xdr:colOff>568325</xdr:colOff>
      <xdr:row>58</xdr:row>
      <xdr:rowOff>116570</xdr:rowOff>
    </xdr:to>
    <xdr:sp macro="" textlink="">
      <xdr:nvSpPr>
        <xdr:cNvPr id="786" name="フローチャート : 判断 785"/>
        <xdr:cNvSpPr/>
      </xdr:nvSpPr>
      <xdr:spPr>
        <a:xfrm>
          <a:off x="20383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107697</xdr:rowOff>
    </xdr:from>
    <xdr:ext cx="469744" cy="259045"/>
    <xdr:sp macro="" textlink="">
      <xdr:nvSpPr>
        <xdr:cNvPr id="787" name="テキスト ボックス 786"/>
        <xdr:cNvSpPr txBox="1"/>
      </xdr:nvSpPr>
      <xdr:spPr>
        <a:xfrm>
          <a:off x="20199427" y="1005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111125</xdr:colOff>
      <xdr:row>55</xdr:row>
      <xdr:rowOff>168412</xdr:rowOff>
    </xdr:from>
    <xdr:to>
      <xdr:col>28</xdr:col>
      <xdr:colOff>314325</xdr:colOff>
      <xdr:row>56</xdr:row>
      <xdr:rowOff>45014</xdr:rowOff>
    </xdr:to>
    <xdr:cxnSp macro="">
      <xdr:nvCxnSpPr>
        <xdr:cNvPr id="788" name="直線コネクタ 787"/>
        <xdr:cNvCxnSpPr/>
      </xdr:nvCxnSpPr>
      <xdr:spPr>
        <a:xfrm>
          <a:off x="18656300" y="9598162"/>
          <a:ext cx="889000" cy="48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6833</xdr:rowOff>
    </xdr:from>
    <xdr:to>
      <xdr:col>28</xdr:col>
      <xdr:colOff>365125</xdr:colOff>
      <xdr:row>58</xdr:row>
      <xdr:rowOff>108433</xdr:rowOff>
    </xdr:to>
    <xdr:sp macro="" textlink="">
      <xdr:nvSpPr>
        <xdr:cNvPr id="789" name="フローチャート : 判断 788"/>
        <xdr:cNvSpPr/>
      </xdr:nvSpPr>
      <xdr:spPr>
        <a:xfrm>
          <a:off x="19494500" y="995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99560</xdr:rowOff>
    </xdr:from>
    <xdr:ext cx="469744" cy="259045"/>
    <xdr:sp macro="" textlink="">
      <xdr:nvSpPr>
        <xdr:cNvPr id="790" name="テキスト ボックス 789"/>
        <xdr:cNvSpPr txBox="1"/>
      </xdr:nvSpPr>
      <xdr:spPr>
        <a:xfrm>
          <a:off x="19310427" y="10043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169459</xdr:rowOff>
    </xdr:from>
    <xdr:to>
      <xdr:col>27</xdr:col>
      <xdr:colOff>161925</xdr:colOff>
      <xdr:row>58</xdr:row>
      <xdr:rowOff>99609</xdr:rowOff>
    </xdr:to>
    <xdr:sp macro="" textlink="">
      <xdr:nvSpPr>
        <xdr:cNvPr id="791" name="フローチャート : 判断 790"/>
        <xdr:cNvSpPr/>
      </xdr:nvSpPr>
      <xdr:spPr>
        <a:xfrm>
          <a:off x="18605500" y="994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90736</xdr:rowOff>
    </xdr:from>
    <xdr:ext cx="469744" cy="259045"/>
    <xdr:sp macro="" textlink="">
      <xdr:nvSpPr>
        <xdr:cNvPr id="792" name="テキスト ボックス 791"/>
        <xdr:cNvSpPr txBox="1"/>
      </xdr:nvSpPr>
      <xdr:spPr>
        <a:xfrm>
          <a:off x="18421427" y="10034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77378</xdr:rowOff>
    </xdr:from>
    <xdr:to>
      <xdr:col>32</xdr:col>
      <xdr:colOff>238125</xdr:colOff>
      <xdr:row>58</xdr:row>
      <xdr:rowOff>7528</xdr:rowOff>
    </xdr:to>
    <xdr:sp macro="" textlink="">
      <xdr:nvSpPr>
        <xdr:cNvPr id="798" name="円/楕円 797"/>
        <xdr:cNvSpPr/>
      </xdr:nvSpPr>
      <xdr:spPr>
        <a:xfrm>
          <a:off x="22110700" y="985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100255</xdr:rowOff>
    </xdr:from>
    <xdr:ext cx="469744" cy="259045"/>
    <xdr:sp macro="" textlink="">
      <xdr:nvSpPr>
        <xdr:cNvPr id="799" name="貸付金該当値テキスト"/>
        <xdr:cNvSpPr txBox="1"/>
      </xdr:nvSpPr>
      <xdr:spPr>
        <a:xfrm>
          <a:off x="22212300" y="9701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4,002</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53650</xdr:rowOff>
    </xdr:from>
    <xdr:to>
      <xdr:col>31</xdr:col>
      <xdr:colOff>85725</xdr:colOff>
      <xdr:row>57</xdr:row>
      <xdr:rowOff>155250</xdr:rowOff>
    </xdr:to>
    <xdr:sp macro="" textlink="">
      <xdr:nvSpPr>
        <xdr:cNvPr id="800" name="円/楕円 799"/>
        <xdr:cNvSpPr/>
      </xdr:nvSpPr>
      <xdr:spPr>
        <a:xfrm>
          <a:off x="21272500" y="982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327</xdr:rowOff>
    </xdr:from>
    <xdr:ext cx="469744" cy="259045"/>
    <xdr:sp macro="" textlink="">
      <xdr:nvSpPr>
        <xdr:cNvPr id="801" name="テキスト ボックス 800"/>
        <xdr:cNvSpPr txBox="1"/>
      </xdr:nvSpPr>
      <xdr:spPr>
        <a:xfrm>
          <a:off x="21088427" y="960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4,521</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104399</xdr:rowOff>
    </xdr:from>
    <xdr:to>
      <xdr:col>29</xdr:col>
      <xdr:colOff>568325</xdr:colOff>
      <xdr:row>57</xdr:row>
      <xdr:rowOff>34549</xdr:rowOff>
    </xdr:to>
    <xdr:sp macro="" textlink="">
      <xdr:nvSpPr>
        <xdr:cNvPr id="802" name="円/楕円 801"/>
        <xdr:cNvSpPr/>
      </xdr:nvSpPr>
      <xdr:spPr>
        <a:xfrm>
          <a:off x="20383500" y="970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51076</xdr:rowOff>
    </xdr:from>
    <xdr:ext cx="469744" cy="259045"/>
    <xdr:sp macro="" textlink="">
      <xdr:nvSpPr>
        <xdr:cNvPr id="803" name="テキスト ボックス 802"/>
        <xdr:cNvSpPr txBox="1"/>
      </xdr:nvSpPr>
      <xdr:spPr>
        <a:xfrm>
          <a:off x="20199427" y="9480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7,161</a:t>
          </a:r>
          <a:endParaRPr kumimoji="1" lang="ja-JP" altLang="en-US" sz="1000" b="1">
            <a:solidFill>
              <a:srgbClr val="FF0000"/>
            </a:solidFill>
            <a:latin typeface="ＭＳ Ｐゴシック"/>
          </a:endParaRPr>
        </a:p>
      </xdr:txBody>
    </xdr:sp>
    <xdr:clientData/>
  </xdr:oneCellAnchor>
  <xdr:twoCellAnchor>
    <xdr:from>
      <xdr:col>28</xdr:col>
      <xdr:colOff>263525</xdr:colOff>
      <xdr:row>55</xdr:row>
      <xdr:rowOff>165664</xdr:rowOff>
    </xdr:from>
    <xdr:to>
      <xdr:col>28</xdr:col>
      <xdr:colOff>365125</xdr:colOff>
      <xdr:row>56</xdr:row>
      <xdr:rowOff>95814</xdr:rowOff>
    </xdr:to>
    <xdr:sp macro="" textlink="">
      <xdr:nvSpPr>
        <xdr:cNvPr id="804" name="円/楕円 803"/>
        <xdr:cNvSpPr/>
      </xdr:nvSpPr>
      <xdr:spPr>
        <a:xfrm>
          <a:off x="19494500" y="959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54</xdr:row>
      <xdr:rowOff>112341</xdr:rowOff>
    </xdr:from>
    <xdr:ext cx="469744" cy="259045"/>
    <xdr:sp macro="" textlink="">
      <xdr:nvSpPr>
        <xdr:cNvPr id="805" name="テキスト ボックス 804"/>
        <xdr:cNvSpPr txBox="1"/>
      </xdr:nvSpPr>
      <xdr:spPr>
        <a:xfrm>
          <a:off x="19310427" y="937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9,571</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117612</xdr:rowOff>
    </xdr:from>
    <xdr:to>
      <xdr:col>27</xdr:col>
      <xdr:colOff>161925</xdr:colOff>
      <xdr:row>56</xdr:row>
      <xdr:rowOff>47762</xdr:rowOff>
    </xdr:to>
    <xdr:sp macro="" textlink="">
      <xdr:nvSpPr>
        <xdr:cNvPr id="806" name="円/楕円 805"/>
        <xdr:cNvSpPr/>
      </xdr:nvSpPr>
      <xdr:spPr>
        <a:xfrm>
          <a:off x="18605500" y="954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64289</xdr:rowOff>
    </xdr:from>
    <xdr:ext cx="534377" cy="259045"/>
    <xdr:sp macro="" textlink="">
      <xdr:nvSpPr>
        <xdr:cNvPr id="807" name="テキスト ボックス 806"/>
        <xdr:cNvSpPr txBox="1"/>
      </xdr:nvSpPr>
      <xdr:spPr>
        <a:xfrm>
          <a:off x="18389111" y="932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10,622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54,156</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8" name="テキスト ボックス 81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9" name="直線コネクタ 81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0" name="テキスト ボックス 81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1" name="直線コネクタ 82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2" name="テキスト ボックス 82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3" name="直線コネクタ 82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4" name="テキスト ボックス 82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5" name="直線コネクタ 82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6" name="テキスト ボックス 825"/>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7" name="直線コネクタ 82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8" name="テキスト ボックス 82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0" name="テキスト ボックス 82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133680</xdr:rowOff>
    </xdr:from>
    <xdr:to>
      <xdr:col>32</xdr:col>
      <xdr:colOff>186689</xdr:colOff>
      <xdr:row>78</xdr:row>
      <xdr:rowOff>96495</xdr:rowOff>
    </xdr:to>
    <xdr:cxnSp macro="">
      <xdr:nvCxnSpPr>
        <xdr:cNvPr id="832" name="直線コネクタ 831"/>
        <xdr:cNvCxnSpPr/>
      </xdr:nvCxnSpPr>
      <xdr:spPr>
        <a:xfrm flipV="1">
          <a:off x="22159595" y="12306630"/>
          <a:ext cx="1269" cy="1162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100322</xdr:rowOff>
    </xdr:from>
    <xdr:ext cx="534377" cy="259045"/>
    <xdr:sp macro="" textlink="">
      <xdr:nvSpPr>
        <xdr:cNvPr id="833" name="繰出金最小値テキスト"/>
        <xdr:cNvSpPr txBox="1"/>
      </xdr:nvSpPr>
      <xdr:spPr>
        <a:xfrm>
          <a:off x="22212300" y="1347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26,268</a:t>
          </a:r>
          <a:endParaRPr kumimoji="1" lang="ja-JP" altLang="en-US" sz="1000" b="1">
            <a:latin typeface="ＭＳ Ｐゴシック"/>
          </a:endParaRPr>
        </a:p>
      </xdr:txBody>
    </xdr:sp>
    <xdr:clientData/>
  </xdr:oneCellAnchor>
  <xdr:twoCellAnchor>
    <xdr:from>
      <xdr:col>32</xdr:col>
      <xdr:colOff>98425</xdr:colOff>
      <xdr:row>78</xdr:row>
      <xdr:rowOff>96495</xdr:rowOff>
    </xdr:from>
    <xdr:to>
      <xdr:col>32</xdr:col>
      <xdr:colOff>276225</xdr:colOff>
      <xdr:row>78</xdr:row>
      <xdr:rowOff>96495</xdr:rowOff>
    </xdr:to>
    <xdr:cxnSp macro="">
      <xdr:nvCxnSpPr>
        <xdr:cNvPr id="834" name="直線コネクタ 833"/>
        <xdr:cNvCxnSpPr/>
      </xdr:nvCxnSpPr>
      <xdr:spPr>
        <a:xfrm>
          <a:off x="22072600" y="13469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80357</xdr:rowOff>
    </xdr:from>
    <xdr:ext cx="534377" cy="259045"/>
    <xdr:sp macro="" textlink="">
      <xdr:nvSpPr>
        <xdr:cNvPr id="835" name="繰出金最大値テキスト"/>
        <xdr:cNvSpPr txBox="1"/>
      </xdr:nvSpPr>
      <xdr:spPr>
        <a:xfrm>
          <a:off x="22212300" y="1208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87,316</a:t>
          </a:r>
          <a:endParaRPr kumimoji="1" lang="ja-JP" altLang="en-US" sz="1000" b="1">
            <a:latin typeface="ＭＳ Ｐゴシック"/>
          </a:endParaRPr>
        </a:p>
      </xdr:txBody>
    </xdr:sp>
    <xdr:clientData/>
  </xdr:oneCellAnchor>
  <xdr:twoCellAnchor>
    <xdr:from>
      <xdr:col>32</xdr:col>
      <xdr:colOff>98425</xdr:colOff>
      <xdr:row>71</xdr:row>
      <xdr:rowOff>133680</xdr:rowOff>
    </xdr:from>
    <xdr:to>
      <xdr:col>32</xdr:col>
      <xdr:colOff>276225</xdr:colOff>
      <xdr:row>71</xdr:row>
      <xdr:rowOff>133680</xdr:rowOff>
    </xdr:to>
    <xdr:cxnSp macro="">
      <xdr:nvCxnSpPr>
        <xdr:cNvPr id="836" name="直線コネクタ 835"/>
        <xdr:cNvCxnSpPr/>
      </xdr:nvCxnSpPr>
      <xdr:spPr>
        <a:xfrm>
          <a:off x="22072600" y="12306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49365</xdr:rowOff>
    </xdr:from>
    <xdr:to>
      <xdr:col>32</xdr:col>
      <xdr:colOff>187325</xdr:colOff>
      <xdr:row>75</xdr:row>
      <xdr:rowOff>110001</xdr:rowOff>
    </xdr:to>
    <xdr:cxnSp macro="">
      <xdr:nvCxnSpPr>
        <xdr:cNvPr id="837" name="直線コネクタ 836"/>
        <xdr:cNvCxnSpPr/>
      </xdr:nvCxnSpPr>
      <xdr:spPr>
        <a:xfrm>
          <a:off x="21323300" y="12736665"/>
          <a:ext cx="838200" cy="232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151871</xdr:rowOff>
    </xdr:from>
    <xdr:ext cx="534377" cy="259045"/>
    <xdr:sp macro="" textlink="">
      <xdr:nvSpPr>
        <xdr:cNvPr id="838" name="繰出金平均値テキスト"/>
        <xdr:cNvSpPr txBox="1"/>
      </xdr:nvSpPr>
      <xdr:spPr>
        <a:xfrm>
          <a:off x="22212300" y="13010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46,562</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1994</xdr:rowOff>
    </xdr:from>
    <xdr:to>
      <xdr:col>32</xdr:col>
      <xdr:colOff>238125</xdr:colOff>
      <xdr:row>76</xdr:row>
      <xdr:rowOff>103594</xdr:rowOff>
    </xdr:to>
    <xdr:sp macro="" textlink="">
      <xdr:nvSpPr>
        <xdr:cNvPr id="839" name="フローチャート : 判断 838"/>
        <xdr:cNvSpPr/>
      </xdr:nvSpPr>
      <xdr:spPr>
        <a:xfrm>
          <a:off x="221107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72</xdr:row>
      <xdr:rowOff>75444</xdr:rowOff>
    </xdr:from>
    <xdr:to>
      <xdr:col>31</xdr:col>
      <xdr:colOff>34925</xdr:colOff>
      <xdr:row>74</xdr:row>
      <xdr:rowOff>49365</xdr:rowOff>
    </xdr:to>
    <xdr:cxnSp macro="">
      <xdr:nvCxnSpPr>
        <xdr:cNvPr id="840" name="直線コネクタ 839"/>
        <xdr:cNvCxnSpPr/>
      </xdr:nvCxnSpPr>
      <xdr:spPr>
        <a:xfrm>
          <a:off x="20434300" y="12419844"/>
          <a:ext cx="889000" cy="316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96482</xdr:rowOff>
    </xdr:from>
    <xdr:to>
      <xdr:col>31</xdr:col>
      <xdr:colOff>85725</xdr:colOff>
      <xdr:row>77</xdr:row>
      <xdr:rowOff>26632</xdr:rowOff>
    </xdr:to>
    <xdr:sp macro="" textlink="">
      <xdr:nvSpPr>
        <xdr:cNvPr id="841" name="フローチャート : 判断 840"/>
        <xdr:cNvSpPr/>
      </xdr:nvSpPr>
      <xdr:spPr>
        <a:xfrm>
          <a:off x="21272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17759</xdr:rowOff>
    </xdr:from>
    <xdr:ext cx="534377" cy="259045"/>
    <xdr:sp macro="" textlink="">
      <xdr:nvSpPr>
        <xdr:cNvPr id="842" name="テキスト ボックス 841"/>
        <xdr:cNvSpPr txBox="1"/>
      </xdr:nvSpPr>
      <xdr:spPr>
        <a:xfrm>
          <a:off x="21056111" y="1321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28</xdr:col>
      <xdr:colOff>314325</xdr:colOff>
      <xdr:row>72</xdr:row>
      <xdr:rowOff>75444</xdr:rowOff>
    </xdr:from>
    <xdr:to>
      <xdr:col>29</xdr:col>
      <xdr:colOff>517525</xdr:colOff>
      <xdr:row>75</xdr:row>
      <xdr:rowOff>168275</xdr:rowOff>
    </xdr:to>
    <xdr:cxnSp macro="">
      <xdr:nvCxnSpPr>
        <xdr:cNvPr id="843" name="直線コネクタ 842"/>
        <xdr:cNvCxnSpPr/>
      </xdr:nvCxnSpPr>
      <xdr:spPr>
        <a:xfrm flipV="1">
          <a:off x="19545300" y="12419844"/>
          <a:ext cx="889000" cy="60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116560</xdr:rowOff>
    </xdr:from>
    <xdr:to>
      <xdr:col>29</xdr:col>
      <xdr:colOff>568325</xdr:colOff>
      <xdr:row>77</xdr:row>
      <xdr:rowOff>46710</xdr:rowOff>
    </xdr:to>
    <xdr:sp macro="" textlink="">
      <xdr:nvSpPr>
        <xdr:cNvPr id="844" name="フローチャート : 判断 843"/>
        <xdr:cNvSpPr/>
      </xdr:nvSpPr>
      <xdr:spPr>
        <a:xfrm>
          <a:off x="20383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37837</xdr:rowOff>
    </xdr:from>
    <xdr:ext cx="534377" cy="259045"/>
    <xdr:sp macro="" textlink="">
      <xdr:nvSpPr>
        <xdr:cNvPr id="845" name="テキスト ボックス 844"/>
        <xdr:cNvSpPr txBox="1"/>
      </xdr:nvSpPr>
      <xdr:spPr>
        <a:xfrm>
          <a:off x="20167111" y="1323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168275</xdr:rowOff>
    </xdr:from>
    <xdr:to>
      <xdr:col>28</xdr:col>
      <xdr:colOff>314325</xdr:colOff>
      <xdr:row>75</xdr:row>
      <xdr:rowOff>170866</xdr:rowOff>
    </xdr:to>
    <xdr:cxnSp macro="">
      <xdr:nvCxnSpPr>
        <xdr:cNvPr id="846" name="直線コネクタ 845"/>
        <xdr:cNvCxnSpPr/>
      </xdr:nvCxnSpPr>
      <xdr:spPr>
        <a:xfrm flipV="1">
          <a:off x="18656300" y="13027025"/>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136125</xdr:rowOff>
    </xdr:from>
    <xdr:to>
      <xdr:col>28</xdr:col>
      <xdr:colOff>365125</xdr:colOff>
      <xdr:row>77</xdr:row>
      <xdr:rowOff>66275</xdr:rowOff>
    </xdr:to>
    <xdr:sp macro="" textlink="">
      <xdr:nvSpPr>
        <xdr:cNvPr id="847" name="フローチャート : 判断 846"/>
        <xdr:cNvSpPr/>
      </xdr:nvSpPr>
      <xdr:spPr>
        <a:xfrm>
          <a:off x="19494500" y="131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57402</xdr:rowOff>
    </xdr:from>
    <xdr:ext cx="534377" cy="259045"/>
    <xdr:sp macro="" textlink="">
      <xdr:nvSpPr>
        <xdr:cNvPr id="848" name="テキスト ボックス 847"/>
        <xdr:cNvSpPr txBox="1"/>
      </xdr:nvSpPr>
      <xdr:spPr>
        <a:xfrm>
          <a:off x="19278111" y="1325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136468</xdr:rowOff>
    </xdr:from>
    <xdr:to>
      <xdr:col>27</xdr:col>
      <xdr:colOff>161925</xdr:colOff>
      <xdr:row>77</xdr:row>
      <xdr:rowOff>66618</xdr:rowOff>
    </xdr:to>
    <xdr:sp macro="" textlink="">
      <xdr:nvSpPr>
        <xdr:cNvPr id="849" name="フローチャート : 判断 848"/>
        <xdr:cNvSpPr/>
      </xdr:nvSpPr>
      <xdr:spPr>
        <a:xfrm>
          <a:off x="18605500" y="131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57745</xdr:rowOff>
    </xdr:from>
    <xdr:ext cx="534377" cy="259045"/>
    <xdr:sp macro="" textlink="">
      <xdr:nvSpPr>
        <xdr:cNvPr id="850" name="テキスト ボックス 849"/>
        <xdr:cNvSpPr txBox="1"/>
      </xdr:nvSpPr>
      <xdr:spPr>
        <a:xfrm>
          <a:off x="18389111" y="1325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39,503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59201</xdr:rowOff>
    </xdr:from>
    <xdr:to>
      <xdr:col>32</xdr:col>
      <xdr:colOff>238125</xdr:colOff>
      <xdr:row>75</xdr:row>
      <xdr:rowOff>160801</xdr:rowOff>
    </xdr:to>
    <xdr:sp macro="" textlink="">
      <xdr:nvSpPr>
        <xdr:cNvPr id="856" name="円/楕円 855"/>
        <xdr:cNvSpPr/>
      </xdr:nvSpPr>
      <xdr:spPr>
        <a:xfrm>
          <a:off x="22110700" y="1291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82078</xdr:rowOff>
    </xdr:from>
    <xdr:ext cx="534377" cy="259045"/>
    <xdr:sp macro="" textlink="">
      <xdr:nvSpPr>
        <xdr:cNvPr id="857" name="繰出金該当値テキスト"/>
        <xdr:cNvSpPr txBox="1"/>
      </xdr:nvSpPr>
      <xdr:spPr>
        <a:xfrm>
          <a:off x="22212300" y="1276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52,559</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170015</xdr:rowOff>
    </xdr:from>
    <xdr:to>
      <xdr:col>31</xdr:col>
      <xdr:colOff>85725</xdr:colOff>
      <xdr:row>74</xdr:row>
      <xdr:rowOff>100165</xdr:rowOff>
    </xdr:to>
    <xdr:sp macro="" textlink="">
      <xdr:nvSpPr>
        <xdr:cNvPr id="858" name="円/楕円 857"/>
        <xdr:cNvSpPr/>
      </xdr:nvSpPr>
      <xdr:spPr>
        <a:xfrm>
          <a:off x="21272500" y="1268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116692</xdr:rowOff>
    </xdr:from>
    <xdr:ext cx="534377" cy="259045"/>
    <xdr:sp macro="" textlink="">
      <xdr:nvSpPr>
        <xdr:cNvPr id="859" name="テキスト ボックス 858"/>
        <xdr:cNvSpPr txBox="1"/>
      </xdr:nvSpPr>
      <xdr:spPr>
        <a:xfrm>
          <a:off x="21056111" y="1246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64,742</a:t>
          </a:r>
          <a:endParaRPr kumimoji="1" lang="ja-JP" altLang="en-US" sz="1000" b="1">
            <a:solidFill>
              <a:srgbClr val="FF0000"/>
            </a:solidFill>
            <a:latin typeface="ＭＳ Ｐゴシック"/>
          </a:endParaRPr>
        </a:p>
      </xdr:txBody>
    </xdr:sp>
    <xdr:clientData/>
  </xdr:oneCellAnchor>
  <xdr:twoCellAnchor>
    <xdr:from>
      <xdr:col>29</xdr:col>
      <xdr:colOff>466725</xdr:colOff>
      <xdr:row>72</xdr:row>
      <xdr:rowOff>24644</xdr:rowOff>
    </xdr:from>
    <xdr:to>
      <xdr:col>29</xdr:col>
      <xdr:colOff>568325</xdr:colOff>
      <xdr:row>72</xdr:row>
      <xdr:rowOff>126244</xdr:rowOff>
    </xdr:to>
    <xdr:sp macro="" textlink="">
      <xdr:nvSpPr>
        <xdr:cNvPr id="860" name="円/楕円 859"/>
        <xdr:cNvSpPr/>
      </xdr:nvSpPr>
      <xdr:spPr>
        <a:xfrm>
          <a:off x="20383500" y="1236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70</xdr:row>
      <xdr:rowOff>142771</xdr:rowOff>
    </xdr:from>
    <xdr:ext cx="534377" cy="259045"/>
    <xdr:sp macro="" textlink="">
      <xdr:nvSpPr>
        <xdr:cNvPr id="861" name="テキスト ボックス 860"/>
        <xdr:cNvSpPr txBox="1"/>
      </xdr:nvSpPr>
      <xdr:spPr>
        <a:xfrm>
          <a:off x="20167111" y="12144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81,373</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117475</xdr:rowOff>
    </xdr:from>
    <xdr:to>
      <xdr:col>28</xdr:col>
      <xdr:colOff>365125</xdr:colOff>
      <xdr:row>76</xdr:row>
      <xdr:rowOff>47625</xdr:rowOff>
    </xdr:to>
    <xdr:sp macro="" textlink="">
      <xdr:nvSpPr>
        <xdr:cNvPr id="862" name="円/楕円 861"/>
        <xdr:cNvSpPr/>
      </xdr:nvSpPr>
      <xdr:spPr>
        <a:xfrm>
          <a:off x="19494500" y="1297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64152</xdr:rowOff>
    </xdr:from>
    <xdr:ext cx="534377" cy="259045"/>
    <xdr:sp macro="" textlink="">
      <xdr:nvSpPr>
        <xdr:cNvPr id="863" name="テキスト ボックス 862"/>
        <xdr:cNvSpPr txBox="1"/>
      </xdr:nvSpPr>
      <xdr:spPr>
        <a:xfrm>
          <a:off x="19278111" y="1275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49,500</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120066</xdr:rowOff>
    </xdr:from>
    <xdr:to>
      <xdr:col>27</xdr:col>
      <xdr:colOff>161925</xdr:colOff>
      <xdr:row>76</xdr:row>
      <xdr:rowOff>50216</xdr:rowOff>
    </xdr:to>
    <xdr:sp macro="" textlink="">
      <xdr:nvSpPr>
        <xdr:cNvPr id="864" name="円/楕円 863"/>
        <xdr:cNvSpPr/>
      </xdr:nvSpPr>
      <xdr:spPr>
        <a:xfrm>
          <a:off x="18605500" y="1297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66743</xdr:rowOff>
    </xdr:from>
    <xdr:ext cx="534377" cy="259045"/>
    <xdr:sp macro="" textlink="">
      <xdr:nvSpPr>
        <xdr:cNvPr id="865" name="テキスト ボックス 864"/>
        <xdr:cNvSpPr txBox="1"/>
      </xdr:nvSpPr>
      <xdr:spPr>
        <a:xfrm>
          <a:off x="18389111" y="1275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49,364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6" name="直線コネクタ 87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7" name="テキスト ボックス 87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9" name="テキスト ボックス 87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1" name="直線コネクタ 88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6" name="直線コネクタ 88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8" name="フローチャート :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9" name="直線コネクタ 88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0" name="フローチャート :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1" name="テキスト ボックス 89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2" name="直線コネクタ 89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3" name="フローチャート :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4" name="テキスト ボックス 89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5" name="直線コネクタ 89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6" name="フローチャート :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7" name="テキスト ボックス 89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フローチャート :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9" name="テキスト ボックス 89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5" name="円/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7" name="円/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8" name="テキスト ボックス 90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9" name="円/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0" name="テキスト ボックス 90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1" name="円/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2" name="テキスト ボックス 91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3" name="円/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4" name="テキスト ボックス 91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本町においては、東日本大震災に伴う津波被害により特に普通建設事業費が大幅に増加しており、ピークである平成</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年度においては災害公営住宅整備事業、防災集団移転事業、いちご団地造成事業といった大規模事業を実施したことにより住民</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人当たりのコストが</a:t>
          </a:r>
          <a:r>
            <a:rPr kumimoji="1" lang="en-US" altLang="ja-JP" sz="1300">
              <a:solidFill>
                <a:schemeClr val="dk1"/>
              </a:solidFill>
              <a:effectLst/>
              <a:latin typeface="+mn-lt"/>
              <a:ea typeface="+mn-ea"/>
              <a:cs typeface="+mn-cs"/>
            </a:rPr>
            <a:t>464,999</a:t>
          </a:r>
          <a:r>
            <a:rPr kumimoji="1" lang="ja-JP" altLang="ja-JP" sz="1300">
              <a:solidFill>
                <a:schemeClr val="dk1"/>
              </a:solidFill>
              <a:effectLst/>
              <a:latin typeface="+mn-lt"/>
              <a:ea typeface="+mn-ea"/>
              <a:cs typeface="+mn-cs"/>
            </a:rPr>
            <a:t>円となるなど、類似団体でトップクラスの数値となっている。避難道路や防災公園など新たに整備する施設が多いことから普通建設事業のうち新規整備は平成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年度においても</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位となっているが、更新事業については通常事業分が主となるため類似団体平均より低い数値となっている。また、補助費等においては災害廃棄物処理事業の実施、積立金においては、東日本大震災復興交付金等を基金に積み立てたことなどにより、類似団体平均より大幅に多額な状況が続いていたが、復旧・復興事業の進捗に伴い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年度は減少傾向となっている。今後においては、復興事業のさらなる進捗に伴い、震災関連事業の影響が小さくなり、特に普通建設事業費は大きく減少していくものと思われる</a:t>
          </a:r>
          <a:r>
            <a:rPr kumimoji="1" lang="ja-JP" altLang="ja-JP" sz="1200">
              <a:solidFill>
                <a:schemeClr val="dk1"/>
              </a:solidFill>
              <a:effectLst/>
              <a:latin typeface="+mn-lt"/>
              <a:ea typeface="+mn-ea"/>
              <a:cs typeface="+mn-cs"/>
            </a:rPr>
            <a:t>。</a:t>
          </a:r>
          <a:endParaRPr lang="ja-JP" altLang="ja-JP" sz="12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宮城県亘理町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34,139
34,045
73.60
24,976,359
20,423,930
1,142,439
7,079,305
10,514,697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141660</xdr:rowOff>
    </xdr:from>
    <xdr:to>
      <xdr:col>6</xdr:col>
      <xdr:colOff>510540</xdr:colOff>
      <xdr:row>38</xdr:row>
      <xdr:rowOff>29645</xdr:rowOff>
    </xdr:to>
    <xdr:cxnSp macro="">
      <xdr:nvCxnSpPr>
        <xdr:cNvPr id="58" name="直線コネクタ 57"/>
        <xdr:cNvCxnSpPr/>
      </xdr:nvCxnSpPr>
      <xdr:spPr>
        <a:xfrm flipV="1">
          <a:off x="4633595" y="5285160"/>
          <a:ext cx="1270" cy="1259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33472</xdr:rowOff>
    </xdr:from>
    <xdr:ext cx="469744" cy="259045"/>
    <xdr:sp macro="" textlink="">
      <xdr:nvSpPr>
        <xdr:cNvPr id="59" name="議会費最小値テキスト"/>
        <xdr:cNvSpPr txBox="1"/>
      </xdr:nvSpPr>
      <xdr:spPr>
        <a:xfrm>
          <a:off x="4686300" y="654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2,737</a:t>
          </a:r>
          <a:endParaRPr kumimoji="1" lang="ja-JP" altLang="en-US" sz="1000" b="1">
            <a:latin typeface="ＭＳ Ｐゴシック"/>
          </a:endParaRPr>
        </a:p>
      </xdr:txBody>
    </xdr:sp>
    <xdr:clientData/>
  </xdr:oneCellAnchor>
  <xdr:twoCellAnchor>
    <xdr:from>
      <xdr:col>6</xdr:col>
      <xdr:colOff>422275</xdr:colOff>
      <xdr:row>38</xdr:row>
      <xdr:rowOff>29645</xdr:rowOff>
    </xdr:from>
    <xdr:to>
      <xdr:col>6</xdr:col>
      <xdr:colOff>600075</xdr:colOff>
      <xdr:row>38</xdr:row>
      <xdr:rowOff>29645</xdr:rowOff>
    </xdr:to>
    <xdr:cxnSp macro="">
      <xdr:nvCxnSpPr>
        <xdr:cNvPr id="60" name="直線コネクタ 59"/>
        <xdr:cNvCxnSpPr/>
      </xdr:nvCxnSpPr>
      <xdr:spPr>
        <a:xfrm>
          <a:off x="4546600" y="6544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88337</xdr:rowOff>
    </xdr:from>
    <xdr:ext cx="469744" cy="259045"/>
    <xdr:sp macro="" textlink="">
      <xdr:nvSpPr>
        <xdr:cNvPr id="61" name="議会費最大値テキスト"/>
        <xdr:cNvSpPr txBox="1"/>
      </xdr:nvSpPr>
      <xdr:spPr>
        <a:xfrm>
          <a:off x="4686300" y="506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6,594</a:t>
          </a:r>
          <a:endParaRPr kumimoji="1" lang="ja-JP" altLang="en-US" sz="1000" b="1">
            <a:latin typeface="ＭＳ Ｐゴシック"/>
          </a:endParaRPr>
        </a:p>
      </xdr:txBody>
    </xdr:sp>
    <xdr:clientData/>
  </xdr:oneCellAnchor>
  <xdr:twoCellAnchor>
    <xdr:from>
      <xdr:col>6</xdr:col>
      <xdr:colOff>422275</xdr:colOff>
      <xdr:row>30</xdr:row>
      <xdr:rowOff>141660</xdr:rowOff>
    </xdr:from>
    <xdr:to>
      <xdr:col>6</xdr:col>
      <xdr:colOff>600075</xdr:colOff>
      <xdr:row>30</xdr:row>
      <xdr:rowOff>141660</xdr:rowOff>
    </xdr:to>
    <xdr:cxnSp macro="">
      <xdr:nvCxnSpPr>
        <xdr:cNvPr id="62" name="直線コネクタ 61"/>
        <xdr:cNvCxnSpPr/>
      </xdr:nvCxnSpPr>
      <xdr:spPr>
        <a:xfrm>
          <a:off x="4546600" y="528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93327</xdr:rowOff>
    </xdr:from>
    <xdr:to>
      <xdr:col>6</xdr:col>
      <xdr:colOff>511175</xdr:colOff>
      <xdr:row>36</xdr:row>
      <xdr:rowOff>26706</xdr:rowOff>
    </xdr:to>
    <xdr:cxnSp macro="">
      <xdr:nvCxnSpPr>
        <xdr:cNvPr id="63" name="直線コネクタ 62"/>
        <xdr:cNvCxnSpPr/>
      </xdr:nvCxnSpPr>
      <xdr:spPr>
        <a:xfrm flipV="1">
          <a:off x="3797300" y="6094077"/>
          <a:ext cx="838200" cy="104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134311</xdr:rowOff>
    </xdr:from>
    <xdr:ext cx="469744" cy="259045"/>
    <xdr:sp macro="" textlink="">
      <xdr:nvSpPr>
        <xdr:cNvPr id="64" name="議会費平均値テキスト"/>
        <xdr:cNvSpPr txBox="1"/>
      </xdr:nvSpPr>
      <xdr:spPr>
        <a:xfrm>
          <a:off x="4686300" y="57921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111434</xdr:rowOff>
    </xdr:from>
    <xdr:to>
      <xdr:col>6</xdr:col>
      <xdr:colOff>561975</xdr:colOff>
      <xdr:row>35</xdr:row>
      <xdr:rowOff>41584</xdr:rowOff>
    </xdr:to>
    <xdr:sp macro="" textlink="">
      <xdr:nvSpPr>
        <xdr:cNvPr id="65" name="フローチャート : 判断 64"/>
        <xdr:cNvSpPr/>
      </xdr:nvSpPr>
      <xdr:spPr>
        <a:xfrm>
          <a:off x="45847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26706</xdr:rowOff>
    </xdr:from>
    <xdr:to>
      <xdr:col>5</xdr:col>
      <xdr:colOff>358775</xdr:colOff>
      <xdr:row>36</xdr:row>
      <xdr:rowOff>74386</xdr:rowOff>
    </xdr:to>
    <xdr:cxnSp macro="">
      <xdr:nvCxnSpPr>
        <xdr:cNvPr id="66" name="直線コネクタ 65"/>
        <xdr:cNvCxnSpPr/>
      </xdr:nvCxnSpPr>
      <xdr:spPr>
        <a:xfrm flipV="1">
          <a:off x="2908300" y="6198906"/>
          <a:ext cx="889000" cy="4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41547</xdr:rowOff>
    </xdr:from>
    <xdr:to>
      <xdr:col>5</xdr:col>
      <xdr:colOff>409575</xdr:colOff>
      <xdr:row>35</xdr:row>
      <xdr:rowOff>143147</xdr:rowOff>
    </xdr:to>
    <xdr:sp macro="" textlink="">
      <xdr:nvSpPr>
        <xdr:cNvPr id="67" name="フローチャート : 判断 66"/>
        <xdr:cNvSpPr/>
      </xdr:nvSpPr>
      <xdr:spPr>
        <a:xfrm>
          <a:off x="3746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159674</xdr:rowOff>
    </xdr:from>
    <xdr:ext cx="469744" cy="259045"/>
    <xdr:sp macro="" textlink="">
      <xdr:nvSpPr>
        <xdr:cNvPr id="68" name="テキスト ボックス 67"/>
        <xdr:cNvSpPr txBox="1"/>
      </xdr:nvSpPr>
      <xdr:spPr>
        <a:xfrm>
          <a:off x="3562427" y="581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6132</xdr:rowOff>
    </xdr:from>
    <xdr:to>
      <xdr:col>4</xdr:col>
      <xdr:colOff>155575</xdr:colOff>
      <xdr:row>36</xdr:row>
      <xdr:rowOff>74386</xdr:rowOff>
    </xdr:to>
    <xdr:cxnSp macro="">
      <xdr:nvCxnSpPr>
        <xdr:cNvPr id="69" name="直線コネクタ 68"/>
        <xdr:cNvCxnSpPr/>
      </xdr:nvCxnSpPr>
      <xdr:spPr>
        <a:xfrm>
          <a:off x="2019300" y="6178332"/>
          <a:ext cx="889000" cy="6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66693</xdr:rowOff>
    </xdr:from>
    <xdr:to>
      <xdr:col>4</xdr:col>
      <xdr:colOff>206375</xdr:colOff>
      <xdr:row>35</xdr:row>
      <xdr:rowOff>168293</xdr:rowOff>
    </xdr:to>
    <xdr:sp macro="" textlink="">
      <xdr:nvSpPr>
        <xdr:cNvPr id="70" name="フローチャート : 判断 69"/>
        <xdr:cNvSpPr/>
      </xdr:nvSpPr>
      <xdr:spPr>
        <a:xfrm>
          <a:off x="2857500" y="606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13370</xdr:rowOff>
    </xdr:from>
    <xdr:ext cx="469744" cy="259045"/>
    <xdr:sp macro="" textlink="">
      <xdr:nvSpPr>
        <xdr:cNvPr id="71" name="テキスト ボックス 70"/>
        <xdr:cNvSpPr txBox="1"/>
      </xdr:nvSpPr>
      <xdr:spPr>
        <a:xfrm>
          <a:off x="2673427" y="5842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124678</xdr:rowOff>
    </xdr:from>
    <xdr:to>
      <xdr:col>2</xdr:col>
      <xdr:colOff>638175</xdr:colOff>
      <xdr:row>36</xdr:row>
      <xdr:rowOff>6132</xdr:rowOff>
    </xdr:to>
    <xdr:cxnSp macro="">
      <xdr:nvCxnSpPr>
        <xdr:cNvPr id="72" name="直線コネクタ 71"/>
        <xdr:cNvCxnSpPr/>
      </xdr:nvCxnSpPr>
      <xdr:spPr>
        <a:xfrm>
          <a:off x="1130300" y="5953978"/>
          <a:ext cx="889000" cy="22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32403</xdr:rowOff>
    </xdr:from>
    <xdr:to>
      <xdr:col>3</xdr:col>
      <xdr:colOff>3175</xdr:colOff>
      <xdr:row>35</xdr:row>
      <xdr:rowOff>134003</xdr:rowOff>
    </xdr:to>
    <xdr:sp macro="" textlink="">
      <xdr:nvSpPr>
        <xdr:cNvPr id="73" name="フローチャート : 判断 72"/>
        <xdr:cNvSpPr/>
      </xdr:nvSpPr>
      <xdr:spPr>
        <a:xfrm>
          <a:off x="1968500" y="603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150530</xdr:rowOff>
    </xdr:from>
    <xdr:ext cx="469744" cy="259045"/>
    <xdr:sp macro="" textlink="">
      <xdr:nvSpPr>
        <xdr:cNvPr id="74" name="テキスト ボックス 73"/>
        <xdr:cNvSpPr txBox="1"/>
      </xdr:nvSpPr>
      <xdr:spPr>
        <a:xfrm>
          <a:off x="1784427" y="5808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47099</xdr:rowOff>
    </xdr:from>
    <xdr:to>
      <xdr:col>1</xdr:col>
      <xdr:colOff>485775</xdr:colOff>
      <xdr:row>34</xdr:row>
      <xdr:rowOff>148699</xdr:rowOff>
    </xdr:to>
    <xdr:sp macro="" textlink="">
      <xdr:nvSpPr>
        <xdr:cNvPr id="75" name="フローチャート : 判断 74"/>
        <xdr:cNvSpPr/>
      </xdr:nvSpPr>
      <xdr:spPr>
        <a:xfrm>
          <a:off x="1079500" y="587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165226</xdr:rowOff>
    </xdr:from>
    <xdr:ext cx="469744" cy="259045"/>
    <xdr:sp macro="" textlink="">
      <xdr:nvSpPr>
        <xdr:cNvPr id="76" name="テキスト ボックス 75"/>
        <xdr:cNvSpPr txBox="1"/>
      </xdr:nvSpPr>
      <xdr:spPr>
        <a:xfrm>
          <a:off x="895427" y="565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42527</xdr:rowOff>
    </xdr:from>
    <xdr:to>
      <xdr:col>6</xdr:col>
      <xdr:colOff>561975</xdr:colOff>
      <xdr:row>35</xdr:row>
      <xdr:rowOff>144127</xdr:rowOff>
    </xdr:to>
    <xdr:sp macro="" textlink="">
      <xdr:nvSpPr>
        <xdr:cNvPr id="82" name="円/楕円 81"/>
        <xdr:cNvSpPr/>
      </xdr:nvSpPr>
      <xdr:spPr>
        <a:xfrm>
          <a:off x="4584700" y="604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20954</xdr:rowOff>
    </xdr:from>
    <xdr:ext cx="469744" cy="259045"/>
    <xdr:sp macro="" textlink="">
      <xdr:nvSpPr>
        <xdr:cNvPr id="83" name="議会費該当値テキスト"/>
        <xdr:cNvSpPr txBox="1"/>
      </xdr:nvSpPr>
      <xdr:spPr>
        <a:xfrm>
          <a:off x="4686300" y="6021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4,117</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147356</xdr:rowOff>
    </xdr:from>
    <xdr:to>
      <xdr:col>5</xdr:col>
      <xdr:colOff>409575</xdr:colOff>
      <xdr:row>36</xdr:row>
      <xdr:rowOff>77506</xdr:rowOff>
    </xdr:to>
    <xdr:sp macro="" textlink="">
      <xdr:nvSpPr>
        <xdr:cNvPr id="84" name="円/楕円 83"/>
        <xdr:cNvSpPr/>
      </xdr:nvSpPr>
      <xdr:spPr>
        <a:xfrm>
          <a:off x="3746500" y="614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68633</xdr:rowOff>
    </xdr:from>
    <xdr:ext cx="469744" cy="259045"/>
    <xdr:sp macro="" textlink="">
      <xdr:nvSpPr>
        <xdr:cNvPr id="85" name="テキスト ボックス 84"/>
        <xdr:cNvSpPr txBox="1"/>
      </xdr:nvSpPr>
      <xdr:spPr>
        <a:xfrm>
          <a:off x="3562427" y="624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3,796</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23586</xdr:rowOff>
    </xdr:from>
    <xdr:to>
      <xdr:col>4</xdr:col>
      <xdr:colOff>206375</xdr:colOff>
      <xdr:row>36</xdr:row>
      <xdr:rowOff>125186</xdr:rowOff>
    </xdr:to>
    <xdr:sp macro="" textlink="">
      <xdr:nvSpPr>
        <xdr:cNvPr id="86" name="円/楕円 85"/>
        <xdr:cNvSpPr/>
      </xdr:nvSpPr>
      <xdr:spPr>
        <a:xfrm>
          <a:off x="2857500" y="619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116313</xdr:rowOff>
    </xdr:from>
    <xdr:ext cx="469744" cy="259045"/>
    <xdr:sp macro="" textlink="">
      <xdr:nvSpPr>
        <xdr:cNvPr id="87" name="テキスト ボックス 86"/>
        <xdr:cNvSpPr txBox="1"/>
      </xdr:nvSpPr>
      <xdr:spPr>
        <a:xfrm>
          <a:off x="2673427" y="628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3,650</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126782</xdr:rowOff>
    </xdr:from>
    <xdr:to>
      <xdr:col>3</xdr:col>
      <xdr:colOff>3175</xdr:colOff>
      <xdr:row>36</xdr:row>
      <xdr:rowOff>56932</xdr:rowOff>
    </xdr:to>
    <xdr:sp macro="" textlink="">
      <xdr:nvSpPr>
        <xdr:cNvPr id="88" name="円/楕円 87"/>
        <xdr:cNvSpPr/>
      </xdr:nvSpPr>
      <xdr:spPr>
        <a:xfrm>
          <a:off x="1968500" y="612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48059</xdr:rowOff>
    </xdr:from>
    <xdr:ext cx="469744" cy="259045"/>
    <xdr:sp macro="" textlink="">
      <xdr:nvSpPr>
        <xdr:cNvPr id="89" name="テキスト ボックス 88"/>
        <xdr:cNvSpPr txBox="1"/>
      </xdr:nvSpPr>
      <xdr:spPr>
        <a:xfrm>
          <a:off x="1784427" y="622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3,859</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73878</xdr:rowOff>
    </xdr:from>
    <xdr:to>
      <xdr:col>1</xdr:col>
      <xdr:colOff>485775</xdr:colOff>
      <xdr:row>35</xdr:row>
      <xdr:rowOff>4028</xdr:rowOff>
    </xdr:to>
    <xdr:sp macro="" textlink="">
      <xdr:nvSpPr>
        <xdr:cNvPr id="90" name="円/楕円 89"/>
        <xdr:cNvSpPr/>
      </xdr:nvSpPr>
      <xdr:spPr>
        <a:xfrm>
          <a:off x="1079500" y="590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166605</xdr:rowOff>
    </xdr:from>
    <xdr:ext cx="469744" cy="259045"/>
    <xdr:sp macro="" textlink="">
      <xdr:nvSpPr>
        <xdr:cNvPr id="91" name="テキスト ボックス 90"/>
        <xdr:cNvSpPr txBox="1"/>
      </xdr:nvSpPr>
      <xdr:spPr>
        <a:xfrm>
          <a:off x="895427" y="5995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147,009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57</xdr:row>
      <xdr:rowOff>157312</xdr:rowOff>
    </xdr:from>
    <xdr:to>
      <xdr:col>6</xdr:col>
      <xdr:colOff>510540</xdr:colOff>
      <xdr:row>59</xdr:row>
      <xdr:rowOff>48702</xdr:rowOff>
    </xdr:to>
    <xdr:cxnSp macro="">
      <xdr:nvCxnSpPr>
        <xdr:cNvPr id="117" name="直線コネクタ 116"/>
        <xdr:cNvCxnSpPr/>
      </xdr:nvCxnSpPr>
      <xdr:spPr>
        <a:xfrm flipV="1">
          <a:off x="4633595" y="9929962"/>
          <a:ext cx="1270" cy="23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52529</xdr:rowOff>
    </xdr:from>
    <xdr:ext cx="534377" cy="259045"/>
    <xdr:sp macro="" textlink="">
      <xdr:nvSpPr>
        <xdr:cNvPr id="118" name="総務費最小値テキスト"/>
        <xdr:cNvSpPr txBox="1"/>
      </xdr:nvSpPr>
      <xdr:spPr>
        <a:xfrm>
          <a:off x="4686300" y="1016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30,729</a:t>
          </a:r>
          <a:endParaRPr kumimoji="1" lang="ja-JP" altLang="en-US" sz="1000" b="1">
            <a:latin typeface="ＭＳ Ｐゴシック"/>
          </a:endParaRPr>
        </a:p>
      </xdr:txBody>
    </xdr:sp>
    <xdr:clientData/>
  </xdr:oneCellAnchor>
  <xdr:twoCellAnchor>
    <xdr:from>
      <xdr:col>6</xdr:col>
      <xdr:colOff>422275</xdr:colOff>
      <xdr:row>59</xdr:row>
      <xdr:rowOff>48702</xdr:rowOff>
    </xdr:from>
    <xdr:to>
      <xdr:col>6</xdr:col>
      <xdr:colOff>600075</xdr:colOff>
      <xdr:row>59</xdr:row>
      <xdr:rowOff>48702</xdr:rowOff>
    </xdr:to>
    <xdr:cxnSp macro="">
      <xdr:nvCxnSpPr>
        <xdr:cNvPr id="119" name="直線コネクタ 118"/>
        <xdr:cNvCxnSpPr/>
      </xdr:nvCxnSpPr>
      <xdr:spPr>
        <a:xfrm>
          <a:off x="4546600" y="1016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103989</xdr:rowOff>
    </xdr:from>
    <xdr:ext cx="599010" cy="259045"/>
    <xdr:sp macro="" textlink="">
      <xdr:nvSpPr>
        <xdr:cNvPr id="120" name="総務費最大値テキスト"/>
        <xdr:cNvSpPr txBox="1"/>
      </xdr:nvSpPr>
      <xdr:spPr>
        <a:xfrm>
          <a:off x="4686300" y="9705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174,214</a:t>
          </a:r>
          <a:endParaRPr kumimoji="1" lang="ja-JP" altLang="en-US" sz="1000" b="1">
            <a:latin typeface="ＭＳ Ｐゴシック"/>
          </a:endParaRPr>
        </a:p>
      </xdr:txBody>
    </xdr:sp>
    <xdr:clientData/>
  </xdr:oneCellAnchor>
  <xdr:twoCellAnchor>
    <xdr:from>
      <xdr:col>6</xdr:col>
      <xdr:colOff>422275</xdr:colOff>
      <xdr:row>57</xdr:row>
      <xdr:rowOff>157312</xdr:rowOff>
    </xdr:from>
    <xdr:to>
      <xdr:col>6</xdr:col>
      <xdr:colOff>600075</xdr:colOff>
      <xdr:row>57</xdr:row>
      <xdr:rowOff>157312</xdr:rowOff>
    </xdr:to>
    <xdr:cxnSp macro="">
      <xdr:nvCxnSpPr>
        <xdr:cNvPr id="121" name="直線コネクタ 120"/>
        <xdr:cNvCxnSpPr/>
      </xdr:nvCxnSpPr>
      <xdr:spPr>
        <a:xfrm>
          <a:off x="4546600" y="9929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74884</xdr:rowOff>
    </xdr:from>
    <xdr:to>
      <xdr:col>6</xdr:col>
      <xdr:colOff>511175</xdr:colOff>
      <xdr:row>58</xdr:row>
      <xdr:rowOff>85634</xdr:rowOff>
    </xdr:to>
    <xdr:cxnSp macro="">
      <xdr:nvCxnSpPr>
        <xdr:cNvPr id="122" name="直線コネクタ 121"/>
        <xdr:cNvCxnSpPr/>
      </xdr:nvCxnSpPr>
      <xdr:spPr>
        <a:xfrm>
          <a:off x="3797300" y="9847534"/>
          <a:ext cx="838200" cy="18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96023</xdr:rowOff>
    </xdr:from>
    <xdr:ext cx="534377" cy="259045"/>
    <xdr:sp macro="" textlink="">
      <xdr:nvSpPr>
        <xdr:cNvPr id="123" name="総務費平均値テキスト"/>
        <xdr:cNvSpPr txBox="1"/>
      </xdr:nvSpPr>
      <xdr:spPr>
        <a:xfrm>
          <a:off x="4686300" y="100401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62,426</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117596</xdr:rowOff>
    </xdr:from>
    <xdr:to>
      <xdr:col>6</xdr:col>
      <xdr:colOff>561975</xdr:colOff>
      <xdr:row>59</xdr:row>
      <xdr:rowOff>47746</xdr:rowOff>
    </xdr:to>
    <xdr:sp macro="" textlink="">
      <xdr:nvSpPr>
        <xdr:cNvPr id="124" name="フローチャート : 判断 123"/>
        <xdr:cNvSpPr/>
      </xdr:nvSpPr>
      <xdr:spPr>
        <a:xfrm>
          <a:off x="4584700" y="1006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74884</xdr:rowOff>
    </xdr:from>
    <xdr:to>
      <xdr:col>5</xdr:col>
      <xdr:colOff>358775</xdr:colOff>
      <xdr:row>58</xdr:row>
      <xdr:rowOff>61860</xdr:rowOff>
    </xdr:to>
    <xdr:cxnSp macro="">
      <xdr:nvCxnSpPr>
        <xdr:cNvPr id="125" name="直線コネクタ 124"/>
        <xdr:cNvCxnSpPr/>
      </xdr:nvCxnSpPr>
      <xdr:spPr>
        <a:xfrm flipV="1">
          <a:off x="2908300" y="9847534"/>
          <a:ext cx="889000" cy="158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131857</xdr:rowOff>
    </xdr:from>
    <xdr:to>
      <xdr:col>5</xdr:col>
      <xdr:colOff>409575</xdr:colOff>
      <xdr:row>59</xdr:row>
      <xdr:rowOff>62007</xdr:rowOff>
    </xdr:to>
    <xdr:sp macro="" textlink="">
      <xdr:nvSpPr>
        <xdr:cNvPr id="126" name="フローチャート : 判断 125"/>
        <xdr:cNvSpPr/>
      </xdr:nvSpPr>
      <xdr:spPr>
        <a:xfrm>
          <a:off x="3746500" y="1007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53134</xdr:rowOff>
    </xdr:from>
    <xdr:ext cx="534377" cy="259045"/>
    <xdr:sp macro="" textlink="">
      <xdr:nvSpPr>
        <xdr:cNvPr id="127" name="テキスト ボックス 126"/>
        <xdr:cNvSpPr txBox="1"/>
      </xdr:nvSpPr>
      <xdr:spPr>
        <a:xfrm>
          <a:off x="3530111" y="1016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2</xdr:col>
      <xdr:colOff>638175</xdr:colOff>
      <xdr:row>50</xdr:row>
      <xdr:rowOff>49462</xdr:rowOff>
    </xdr:from>
    <xdr:to>
      <xdr:col>4</xdr:col>
      <xdr:colOff>155575</xdr:colOff>
      <xdr:row>58</xdr:row>
      <xdr:rowOff>61860</xdr:rowOff>
    </xdr:to>
    <xdr:cxnSp macro="">
      <xdr:nvCxnSpPr>
        <xdr:cNvPr id="128" name="直線コネクタ 127"/>
        <xdr:cNvCxnSpPr/>
      </xdr:nvCxnSpPr>
      <xdr:spPr>
        <a:xfrm>
          <a:off x="2019300" y="8621962"/>
          <a:ext cx="889000" cy="1383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129298</xdr:rowOff>
    </xdr:from>
    <xdr:to>
      <xdr:col>4</xdr:col>
      <xdr:colOff>206375</xdr:colOff>
      <xdr:row>59</xdr:row>
      <xdr:rowOff>59448</xdr:rowOff>
    </xdr:to>
    <xdr:sp macro="" textlink="">
      <xdr:nvSpPr>
        <xdr:cNvPr id="129" name="フローチャート : 判断 128"/>
        <xdr:cNvSpPr/>
      </xdr:nvSpPr>
      <xdr:spPr>
        <a:xfrm>
          <a:off x="2857500" y="1007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50575</xdr:rowOff>
    </xdr:from>
    <xdr:ext cx="534377" cy="259045"/>
    <xdr:sp macro="" textlink="">
      <xdr:nvSpPr>
        <xdr:cNvPr id="130" name="テキスト ボックス 129"/>
        <xdr:cNvSpPr txBox="1"/>
      </xdr:nvSpPr>
      <xdr:spPr>
        <a:xfrm>
          <a:off x="2641111" y="1016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434975</xdr:colOff>
      <xdr:row>50</xdr:row>
      <xdr:rowOff>49462</xdr:rowOff>
    </xdr:from>
    <xdr:to>
      <xdr:col>2</xdr:col>
      <xdr:colOff>638175</xdr:colOff>
      <xdr:row>55</xdr:row>
      <xdr:rowOff>165253</xdr:rowOff>
    </xdr:to>
    <xdr:cxnSp macro="">
      <xdr:nvCxnSpPr>
        <xdr:cNvPr id="131" name="直線コネクタ 130"/>
        <xdr:cNvCxnSpPr/>
      </xdr:nvCxnSpPr>
      <xdr:spPr>
        <a:xfrm flipV="1">
          <a:off x="1130300" y="8621962"/>
          <a:ext cx="889000" cy="97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123675</xdr:rowOff>
    </xdr:from>
    <xdr:to>
      <xdr:col>3</xdr:col>
      <xdr:colOff>3175</xdr:colOff>
      <xdr:row>59</xdr:row>
      <xdr:rowOff>53825</xdr:rowOff>
    </xdr:to>
    <xdr:sp macro="" textlink="">
      <xdr:nvSpPr>
        <xdr:cNvPr id="132" name="フローチャート : 判断 131"/>
        <xdr:cNvSpPr/>
      </xdr:nvSpPr>
      <xdr:spPr>
        <a:xfrm>
          <a:off x="1968500" y="10067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44952</xdr:rowOff>
    </xdr:from>
    <xdr:ext cx="534377" cy="259045"/>
    <xdr:sp macro="" textlink="">
      <xdr:nvSpPr>
        <xdr:cNvPr id="133" name="テキスト ボックス 132"/>
        <xdr:cNvSpPr txBox="1"/>
      </xdr:nvSpPr>
      <xdr:spPr>
        <a:xfrm>
          <a:off x="1752111" y="1016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130840</xdr:rowOff>
    </xdr:from>
    <xdr:to>
      <xdr:col>1</xdr:col>
      <xdr:colOff>485775</xdr:colOff>
      <xdr:row>59</xdr:row>
      <xdr:rowOff>60990</xdr:rowOff>
    </xdr:to>
    <xdr:sp macro="" textlink="">
      <xdr:nvSpPr>
        <xdr:cNvPr id="134" name="フローチャート : 判断 133"/>
        <xdr:cNvSpPr/>
      </xdr:nvSpPr>
      <xdr:spPr>
        <a:xfrm>
          <a:off x="1079500" y="1007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52117</xdr:rowOff>
    </xdr:from>
    <xdr:ext cx="534377" cy="259045"/>
    <xdr:sp macro="" textlink="">
      <xdr:nvSpPr>
        <xdr:cNvPr id="135" name="テキスト ボックス 134"/>
        <xdr:cNvSpPr txBox="1"/>
      </xdr:nvSpPr>
      <xdr:spPr>
        <a:xfrm>
          <a:off x="863111" y="1016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54,315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34834</xdr:rowOff>
    </xdr:from>
    <xdr:to>
      <xdr:col>6</xdr:col>
      <xdr:colOff>561975</xdr:colOff>
      <xdr:row>58</xdr:row>
      <xdr:rowOff>136434</xdr:rowOff>
    </xdr:to>
    <xdr:sp macro="" textlink="">
      <xdr:nvSpPr>
        <xdr:cNvPr id="141" name="円/楕円 140"/>
        <xdr:cNvSpPr/>
      </xdr:nvSpPr>
      <xdr:spPr>
        <a:xfrm>
          <a:off x="4584700" y="997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121211</xdr:rowOff>
    </xdr:from>
    <xdr:ext cx="599010" cy="259045"/>
    <xdr:sp macro="" textlink="">
      <xdr:nvSpPr>
        <xdr:cNvPr id="142" name="総務費該当値テキスト"/>
        <xdr:cNvSpPr txBox="1"/>
      </xdr:nvSpPr>
      <xdr:spPr>
        <a:xfrm>
          <a:off x="4686300" y="9893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113,111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24084</xdr:rowOff>
    </xdr:from>
    <xdr:to>
      <xdr:col>5</xdr:col>
      <xdr:colOff>409575</xdr:colOff>
      <xdr:row>57</xdr:row>
      <xdr:rowOff>125684</xdr:rowOff>
    </xdr:to>
    <xdr:sp macro="" textlink="">
      <xdr:nvSpPr>
        <xdr:cNvPr id="143" name="円/楕円 142"/>
        <xdr:cNvSpPr/>
      </xdr:nvSpPr>
      <xdr:spPr>
        <a:xfrm>
          <a:off x="3746500" y="979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142211</xdr:rowOff>
    </xdr:from>
    <xdr:ext cx="599010" cy="259045"/>
    <xdr:sp macro="" textlink="">
      <xdr:nvSpPr>
        <xdr:cNvPr id="144" name="テキスト ボックス 143"/>
        <xdr:cNvSpPr txBox="1"/>
      </xdr:nvSpPr>
      <xdr:spPr>
        <a:xfrm>
          <a:off x="3497794" y="9571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224,695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11060</xdr:rowOff>
    </xdr:from>
    <xdr:to>
      <xdr:col>4</xdr:col>
      <xdr:colOff>206375</xdr:colOff>
      <xdr:row>58</xdr:row>
      <xdr:rowOff>112660</xdr:rowOff>
    </xdr:to>
    <xdr:sp macro="" textlink="">
      <xdr:nvSpPr>
        <xdr:cNvPr id="145" name="円/楕円 144"/>
        <xdr:cNvSpPr/>
      </xdr:nvSpPr>
      <xdr:spPr>
        <a:xfrm>
          <a:off x="2857500" y="995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129187</xdr:rowOff>
    </xdr:from>
    <xdr:ext cx="599010" cy="259045"/>
    <xdr:sp macro="" textlink="">
      <xdr:nvSpPr>
        <xdr:cNvPr id="146" name="テキスト ボックス 145"/>
        <xdr:cNvSpPr txBox="1"/>
      </xdr:nvSpPr>
      <xdr:spPr>
        <a:xfrm>
          <a:off x="2608794" y="9730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127,671</a:t>
          </a:r>
          <a:endParaRPr kumimoji="1" lang="ja-JP" altLang="en-US" sz="1000" b="1">
            <a:solidFill>
              <a:srgbClr val="FF0000"/>
            </a:solidFill>
            <a:latin typeface="ＭＳ Ｐゴシック"/>
          </a:endParaRPr>
        </a:p>
      </xdr:txBody>
    </xdr:sp>
    <xdr:clientData/>
  </xdr:oneCellAnchor>
  <xdr:twoCellAnchor>
    <xdr:from>
      <xdr:col>2</xdr:col>
      <xdr:colOff>587375</xdr:colOff>
      <xdr:row>49</xdr:row>
      <xdr:rowOff>170112</xdr:rowOff>
    </xdr:from>
    <xdr:to>
      <xdr:col>3</xdr:col>
      <xdr:colOff>3175</xdr:colOff>
      <xdr:row>50</xdr:row>
      <xdr:rowOff>100262</xdr:rowOff>
    </xdr:to>
    <xdr:sp macro="" textlink="">
      <xdr:nvSpPr>
        <xdr:cNvPr id="147" name="円/楕円 146"/>
        <xdr:cNvSpPr/>
      </xdr:nvSpPr>
      <xdr:spPr>
        <a:xfrm>
          <a:off x="1968500" y="857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48</xdr:row>
      <xdr:rowOff>116789</xdr:rowOff>
    </xdr:from>
    <xdr:ext cx="599010" cy="259045"/>
    <xdr:sp macro="" textlink="">
      <xdr:nvSpPr>
        <xdr:cNvPr id="148" name="テキスト ボックス 147"/>
        <xdr:cNvSpPr txBox="1"/>
      </xdr:nvSpPr>
      <xdr:spPr>
        <a:xfrm>
          <a:off x="1719794" y="8346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975,264</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114453</xdr:rowOff>
    </xdr:from>
    <xdr:to>
      <xdr:col>1</xdr:col>
      <xdr:colOff>485775</xdr:colOff>
      <xdr:row>56</xdr:row>
      <xdr:rowOff>44603</xdr:rowOff>
    </xdr:to>
    <xdr:sp macro="" textlink="">
      <xdr:nvSpPr>
        <xdr:cNvPr id="149" name="円/楕円 148"/>
        <xdr:cNvSpPr/>
      </xdr:nvSpPr>
      <xdr:spPr>
        <a:xfrm>
          <a:off x="1079500" y="954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61130</xdr:rowOff>
    </xdr:from>
    <xdr:ext cx="599010" cy="259045"/>
    <xdr:sp macro="" textlink="">
      <xdr:nvSpPr>
        <xdr:cNvPr id="150" name="テキスト ボックス 149"/>
        <xdr:cNvSpPr txBox="1"/>
      </xdr:nvSpPr>
      <xdr:spPr>
        <a:xfrm>
          <a:off x="830794" y="9319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379,351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140,448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2" name="テキスト ボックス 171"/>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33498</xdr:rowOff>
    </xdr:from>
    <xdr:to>
      <xdr:col>6</xdr:col>
      <xdr:colOff>510540</xdr:colOff>
      <xdr:row>78</xdr:row>
      <xdr:rowOff>46487</xdr:rowOff>
    </xdr:to>
    <xdr:cxnSp macro="">
      <xdr:nvCxnSpPr>
        <xdr:cNvPr id="174" name="直線コネクタ 173"/>
        <xdr:cNvCxnSpPr/>
      </xdr:nvCxnSpPr>
      <xdr:spPr>
        <a:xfrm flipV="1">
          <a:off x="4633595" y="12034998"/>
          <a:ext cx="1270" cy="1384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50314</xdr:rowOff>
    </xdr:from>
    <xdr:ext cx="534377" cy="259045"/>
    <xdr:sp macro="" textlink="">
      <xdr:nvSpPr>
        <xdr:cNvPr id="175" name="民生費最小値テキスト"/>
        <xdr:cNvSpPr txBox="1"/>
      </xdr:nvSpPr>
      <xdr:spPr>
        <a:xfrm>
          <a:off x="4686300" y="1342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88,931</a:t>
          </a:r>
          <a:endParaRPr kumimoji="1" lang="ja-JP" altLang="en-US" sz="1000" b="1">
            <a:latin typeface="ＭＳ Ｐゴシック"/>
          </a:endParaRPr>
        </a:p>
      </xdr:txBody>
    </xdr:sp>
    <xdr:clientData/>
  </xdr:oneCellAnchor>
  <xdr:twoCellAnchor>
    <xdr:from>
      <xdr:col>6</xdr:col>
      <xdr:colOff>422275</xdr:colOff>
      <xdr:row>78</xdr:row>
      <xdr:rowOff>46487</xdr:rowOff>
    </xdr:from>
    <xdr:to>
      <xdr:col>6</xdr:col>
      <xdr:colOff>600075</xdr:colOff>
      <xdr:row>78</xdr:row>
      <xdr:rowOff>46487</xdr:rowOff>
    </xdr:to>
    <xdr:cxnSp macro="">
      <xdr:nvCxnSpPr>
        <xdr:cNvPr id="176" name="直線コネクタ 175"/>
        <xdr:cNvCxnSpPr/>
      </xdr:nvCxnSpPr>
      <xdr:spPr>
        <a:xfrm>
          <a:off x="4546600" y="1341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151625</xdr:rowOff>
    </xdr:from>
    <xdr:ext cx="599010" cy="259045"/>
    <xdr:sp macro="" textlink="">
      <xdr:nvSpPr>
        <xdr:cNvPr id="177" name="民生費最大値テキスト"/>
        <xdr:cNvSpPr txBox="1"/>
      </xdr:nvSpPr>
      <xdr:spPr>
        <a:xfrm>
          <a:off x="4686300" y="11810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815,749</a:t>
          </a:r>
          <a:endParaRPr kumimoji="1" lang="ja-JP" altLang="en-US" sz="1000" b="1">
            <a:latin typeface="ＭＳ Ｐゴシック"/>
          </a:endParaRPr>
        </a:p>
      </xdr:txBody>
    </xdr:sp>
    <xdr:clientData/>
  </xdr:oneCellAnchor>
  <xdr:twoCellAnchor>
    <xdr:from>
      <xdr:col>6</xdr:col>
      <xdr:colOff>422275</xdr:colOff>
      <xdr:row>70</xdr:row>
      <xdr:rowOff>33498</xdr:rowOff>
    </xdr:from>
    <xdr:to>
      <xdr:col>6</xdr:col>
      <xdr:colOff>600075</xdr:colOff>
      <xdr:row>70</xdr:row>
      <xdr:rowOff>33498</xdr:rowOff>
    </xdr:to>
    <xdr:cxnSp macro="">
      <xdr:nvCxnSpPr>
        <xdr:cNvPr id="178" name="直線コネクタ 177"/>
        <xdr:cNvCxnSpPr/>
      </xdr:nvCxnSpPr>
      <xdr:spPr>
        <a:xfrm>
          <a:off x="4546600" y="12034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3108</xdr:rowOff>
    </xdr:from>
    <xdr:to>
      <xdr:col>6</xdr:col>
      <xdr:colOff>511175</xdr:colOff>
      <xdr:row>78</xdr:row>
      <xdr:rowOff>19831</xdr:rowOff>
    </xdr:to>
    <xdr:cxnSp macro="">
      <xdr:nvCxnSpPr>
        <xdr:cNvPr id="179" name="直線コネクタ 178"/>
        <xdr:cNvCxnSpPr/>
      </xdr:nvCxnSpPr>
      <xdr:spPr>
        <a:xfrm flipV="1">
          <a:off x="3797300" y="13376208"/>
          <a:ext cx="838200" cy="1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115147</xdr:rowOff>
    </xdr:from>
    <xdr:ext cx="599010" cy="259045"/>
    <xdr:sp macro="" textlink="">
      <xdr:nvSpPr>
        <xdr:cNvPr id="180" name="民生費平均値テキスト"/>
        <xdr:cNvSpPr txBox="1"/>
      </xdr:nvSpPr>
      <xdr:spPr>
        <a:xfrm>
          <a:off x="4686300" y="131453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128,231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92270</xdr:rowOff>
    </xdr:from>
    <xdr:to>
      <xdr:col>6</xdr:col>
      <xdr:colOff>561975</xdr:colOff>
      <xdr:row>78</xdr:row>
      <xdr:rowOff>22420</xdr:rowOff>
    </xdr:to>
    <xdr:sp macro="" textlink="">
      <xdr:nvSpPr>
        <xdr:cNvPr id="181" name="フローチャート : 判断 180"/>
        <xdr:cNvSpPr/>
      </xdr:nvSpPr>
      <xdr:spPr>
        <a:xfrm>
          <a:off x="4584700" y="13293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18685</xdr:rowOff>
    </xdr:from>
    <xdr:to>
      <xdr:col>5</xdr:col>
      <xdr:colOff>358775</xdr:colOff>
      <xdr:row>78</xdr:row>
      <xdr:rowOff>19831</xdr:rowOff>
    </xdr:to>
    <xdr:cxnSp macro="">
      <xdr:nvCxnSpPr>
        <xdr:cNvPr id="182" name="直線コネクタ 181"/>
        <xdr:cNvCxnSpPr/>
      </xdr:nvCxnSpPr>
      <xdr:spPr>
        <a:xfrm>
          <a:off x="2908300" y="12534535"/>
          <a:ext cx="889000" cy="858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123675</xdr:rowOff>
    </xdr:from>
    <xdr:to>
      <xdr:col>5</xdr:col>
      <xdr:colOff>409575</xdr:colOff>
      <xdr:row>78</xdr:row>
      <xdr:rowOff>53825</xdr:rowOff>
    </xdr:to>
    <xdr:sp macro="" textlink="">
      <xdr:nvSpPr>
        <xdr:cNvPr id="183" name="フローチャート : 判断 182"/>
        <xdr:cNvSpPr/>
      </xdr:nvSpPr>
      <xdr:spPr>
        <a:xfrm>
          <a:off x="3746500" y="13325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70352</xdr:rowOff>
    </xdr:from>
    <xdr:ext cx="599010" cy="259045"/>
    <xdr:sp macro="" textlink="">
      <xdr:nvSpPr>
        <xdr:cNvPr id="184" name="テキスト ボックス 183"/>
        <xdr:cNvSpPr txBox="1"/>
      </xdr:nvSpPr>
      <xdr:spPr>
        <a:xfrm>
          <a:off x="3497794" y="13100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18685</xdr:rowOff>
    </xdr:from>
    <xdr:to>
      <xdr:col>4</xdr:col>
      <xdr:colOff>155575</xdr:colOff>
      <xdr:row>73</xdr:row>
      <xdr:rowOff>56274</xdr:rowOff>
    </xdr:to>
    <xdr:cxnSp macro="">
      <xdr:nvCxnSpPr>
        <xdr:cNvPr id="185" name="直線コネクタ 184"/>
        <xdr:cNvCxnSpPr/>
      </xdr:nvCxnSpPr>
      <xdr:spPr>
        <a:xfrm flipV="1">
          <a:off x="2019300" y="12534535"/>
          <a:ext cx="889000" cy="3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132443</xdr:rowOff>
    </xdr:from>
    <xdr:to>
      <xdr:col>4</xdr:col>
      <xdr:colOff>206375</xdr:colOff>
      <xdr:row>78</xdr:row>
      <xdr:rowOff>62593</xdr:rowOff>
    </xdr:to>
    <xdr:sp macro="" textlink="">
      <xdr:nvSpPr>
        <xdr:cNvPr id="186" name="フローチャート : 判断 185"/>
        <xdr:cNvSpPr/>
      </xdr:nvSpPr>
      <xdr:spPr>
        <a:xfrm>
          <a:off x="2857500" y="1333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53720</xdr:rowOff>
    </xdr:from>
    <xdr:ext cx="599010" cy="259045"/>
    <xdr:sp macro="" textlink="">
      <xdr:nvSpPr>
        <xdr:cNvPr id="187" name="テキスト ボックス 186"/>
        <xdr:cNvSpPr txBox="1"/>
      </xdr:nvSpPr>
      <xdr:spPr>
        <a:xfrm>
          <a:off x="2608794" y="1342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434975</xdr:colOff>
      <xdr:row>71</xdr:row>
      <xdr:rowOff>151626</xdr:rowOff>
    </xdr:from>
    <xdr:to>
      <xdr:col>2</xdr:col>
      <xdr:colOff>638175</xdr:colOff>
      <xdr:row>73</xdr:row>
      <xdr:rowOff>56274</xdr:rowOff>
    </xdr:to>
    <xdr:cxnSp macro="">
      <xdr:nvCxnSpPr>
        <xdr:cNvPr id="188" name="直線コネクタ 187"/>
        <xdr:cNvCxnSpPr/>
      </xdr:nvCxnSpPr>
      <xdr:spPr>
        <a:xfrm>
          <a:off x="1130300" y="12324576"/>
          <a:ext cx="889000" cy="24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136210</xdr:rowOff>
    </xdr:from>
    <xdr:to>
      <xdr:col>3</xdr:col>
      <xdr:colOff>3175</xdr:colOff>
      <xdr:row>78</xdr:row>
      <xdr:rowOff>66360</xdr:rowOff>
    </xdr:to>
    <xdr:sp macro="" textlink="">
      <xdr:nvSpPr>
        <xdr:cNvPr id="189" name="フローチャート : 判断 188"/>
        <xdr:cNvSpPr/>
      </xdr:nvSpPr>
      <xdr:spPr>
        <a:xfrm>
          <a:off x="1968500" y="1333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57487</xdr:rowOff>
    </xdr:from>
    <xdr:ext cx="599010" cy="259045"/>
    <xdr:sp macro="" textlink="">
      <xdr:nvSpPr>
        <xdr:cNvPr id="190" name="テキスト ボックス 189"/>
        <xdr:cNvSpPr txBox="1"/>
      </xdr:nvSpPr>
      <xdr:spPr>
        <a:xfrm>
          <a:off x="1719794" y="13430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134851</xdr:rowOff>
    </xdr:from>
    <xdr:to>
      <xdr:col>1</xdr:col>
      <xdr:colOff>485775</xdr:colOff>
      <xdr:row>78</xdr:row>
      <xdr:rowOff>65001</xdr:rowOff>
    </xdr:to>
    <xdr:sp macro="" textlink="">
      <xdr:nvSpPr>
        <xdr:cNvPr id="191" name="フローチャート : 判断 190"/>
        <xdr:cNvSpPr/>
      </xdr:nvSpPr>
      <xdr:spPr>
        <a:xfrm>
          <a:off x="1079500" y="13336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56128</xdr:rowOff>
    </xdr:from>
    <xdr:ext cx="599010" cy="259045"/>
    <xdr:sp macro="" textlink="">
      <xdr:nvSpPr>
        <xdr:cNvPr id="192" name="テキスト ボックス 191"/>
        <xdr:cNvSpPr txBox="1"/>
      </xdr:nvSpPr>
      <xdr:spPr>
        <a:xfrm>
          <a:off x="830794" y="13429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105,879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123758</xdr:rowOff>
    </xdr:from>
    <xdr:to>
      <xdr:col>6</xdr:col>
      <xdr:colOff>561975</xdr:colOff>
      <xdr:row>78</xdr:row>
      <xdr:rowOff>53908</xdr:rowOff>
    </xdr:to>
    <xdr:sp macro="" textlink="">
      <xdr:nvSpPr>
        <xdr:cNvPr id="198" name="円/楕円 197"/>
        <xdr:cNvSpPr/>
      </xdr:nvSpPr>
      <xdr:spPr>
        <a:xfrm>
          <a:off x="4584700" y="1332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70697</xdr:rowOff>
    </xdr:from>
    <xdr:ext cx="599010" cy="259045"/>
    <xdr:sp macro="" textlink="">
      <xdr:nvSpPr>
        <xdr:cNvPr id="199" name="民生費該当値テキスト"/>
        <xdr:cNvSpPr txBox="1"/>
      </xdr:nvSpPr>
      <xdr:spPr>
        <a:xfrm>
          <a:off x="4686300" y="13272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111,702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140481</xdr:rowOff>
    </xdr:from>
    <xdr:to>
      <xdr:col>5</xdr:col>
      <xdr:colOff>409575</xdr:colOff>
      <xdr:row>78</xdr:row>
      <xdr:rowOff>70631</xdr:rowOff>
    </xdr:to>
    <xdr:sp macro="" textlink="">
      <xdr:nvSpPr>
        <xdr:cNvPr id="200" name="円/楕円 199"/>
        <xdr:cNvSpPr/>
      </xdr:nvSpPr>
      <xdr:spPr>
        <a:xfrm>
          <a:off x="3746500" y="1334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61758</xdr:rowOff>
    </xdr:from>
    <xdr:ext cx="599010" cy="259045"/>
    <xdr:sp macro="" textlink="">
      <xdr:nvSpPr>
        <xdr:cNvPr id="201" name="テキスト ボックス 200"/>
        <xdr:cNvSpPr txBox="1"/>
      </xdr:nvSpPr>
      <xdr:spPr>
        <a:xfrm>
          <a:off x="3497794" y="13434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102,923</a:t>
          </a:r>
          <a:endParaRPr kumimoji="1" lang="ja-JP" altLang="en-US" sz="1000" b="1">
            <a:solidFill>
              <a:srgbClr val="FF0000"/>
            </a:solidFill>
            <a:latin typeface="ＭＳ Ｐゴシック"/>
          </a:endParaRPr>
        </a:p>
      </xdr:txBody>
    </xdr:sp>
    <xdr:clientData/>
  </xdr:oneCellAnchor>
  <xdr:twoCellAnchor>
    <xdr:from>
      <xdr:col>4</xdr:col>
      <xdr:colOff>104775</xdr:colOff>
      <xdr:row>72</xdr:row>
      <xdr:rowOff>139335</xdr:rowOff>
    </xdr:from>
    <xdr:to>
      <xdr:col>4</xdr:col>
      <xdr:colOff>206375</xdr:colOff>
      <xdr:row>73</xdr:row>
      <xdr:rowOff>69485</xdr:rowOff>
    </xdr:to>
    <xdr:sp macro="" textlink="">
      <xdr:nvSpPr>
        <xdr:cNvPr id="202" name="円/楕円 201"/>
        <xdr:cNvSpPr/>
      </xdr:nvSpPr>
      <xdr:spPr>
        <a:xfrm>
          <a:off x="2857500" y="1248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71</xdr:row>
      <xdr:rowOff>86012</xdr:rowOff>
    </xdr:from>
    <xdr:ext cx="599010" cy="259045"/>
    <xdr:sp macro="" textlink="">
      <xdr:nvSpPr>
        <xdr:cNvPr id="203" name="テキスト ボックス 202"/>
        <xdr:cNvSpPr txBox="1"/>
      </xdr:nvSpPr>
      <xdr:spPr>
        <a:xfrm>
          <a:off x="2608794" y="12258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553,525</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5474</xdr:rowOff>
    </xdr:from>
    <xdr:to>
      <xdr:col>3</xdr:col>
      <xdr:colOff>3175</xdr:colOff>
      <xdr:row>73</xdr:row>
      <xdr:rowOff>107074</xdr:rowOff>
    </xdr:to>
    <xdr:sp macro="" textlink="">
      <xdr:nvSpPr>
        <xdr:cNvPr id="204" name="円/楕円 203"/>
        <xdr:cNvSpPr/>
      </xdr:nvSpPr>
      <xdr:spPr>
        <a:xfrm>
          <a:off x="1968500" y="1252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71</xdr:row>
      <xdr:rowOff>123601</xdr:rowOff>
    </xdr:from>
    <xdr:ext cx="599010" cy="259045"/>
    <xdr:sp macro="" textlink="">
      <xdr:nvSpPr>
        <xdr:cNvPr id="205" name="テキスト ボックス 204"/>
        <xdr:cNvSpPr txBox="1"/>
      </xdr:nvSpPr>
      <xdr:spPr>
        <a:xfrm>
          <a:off x="1719794" y="12296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533,793</a:t>
          </a:r>
          <a:endParaRPr kumimoji="1" lang="ja-JP" altLang="en-US" sz="1000" b="1">
            <a:solidFill>
              <a:srgbClr val="FF0000"/>
            </a:solidFill>
            <a:latin typeface="ＭＳ Ｐゴシック"/>
          </a:endParaRPr>
        </a:p>
      </xdr:txBody>
    </xdr:sp>
    <xdr:clientData/>
  </xdr:oneCellAnchor>
  <xdr:twoCellAnchor>
    <xdr:from>
      <xdr:col>1</xdr:col>
      <xdr:colOff>384175</xdr:colOff>
      <xdr:row>71</xdr:row>
      <xdr:rowOff>100826</xdr:rowOff>
    </xdr:from>
    <xdr:to>
      <xdr:col>1</xdr:col>
      <xdr:colOff>485775</xdr:colOff>
      <xdr:row>72</xdr:row>
      <xdr:rowOff>30976</xdr:rowOff>
    </xdr:to>
    <xdr:sp macro="" textlink="">
      <xdr:nvSpPr>
        <xdr:cNvPr id="206" name="円/楕円 205"/>
        <xdr:cNvSpPr/>
      </xdr:nvSpPr>
      <xdr:spPr>
        <a:xfrm>
          <a:off x="1079500" y="1227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70</xdr:row>
      <xdr:rowOff>47503</xdr:rowOff>
    </xdr:from>
    <xdr:ext cx="599010" cy="259045"/>
    <xdr:sp macro="" textlink="">
      <xdr:nvSpPr>
        <xdr:cNvPr id="207" name="テキスト ボックス 206"/>
        <xdr:cNvSpPr txBox="1"/>
      </xdr:nvSpPr>
      <xdr:spPr>
        <a:xfrm>
          <a:off x="830794" y="12049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663,740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44,602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148174</xdr:rowOff>
    </xdr:from>
    <xdr:to>
      <xdr:col>6</xdr:col>
      <xdr:colOff>510540</xdr:colOff>
      <xdr:row>99</xdr:row>
      <xdr:rowOff>131911</xdr:rowOff>
    </xdr:to>
    <xdr:cxnSp macro="">
      <xdr:nvCxnSpPr>
        <xdr:cNvPr id="234" name="直線コネクタ 233"/>
        <xdr:cNvCxnSpPr/>
      </xdr:nvCxnSpPr>
      <xdr:spPr>
        <a:xfrm flipV="1">
          <a:off x="4633595" y="15578674"/>
          <a:ext cx="1270" cy="152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135738</xdr:rowOff>
    </xdr:from>
    <xdr:ext cx="534377" cy="259045"/>
    <xdr:sp macro="" textlink="">
      <xdr:nvSpPr>
        <xdr:cNvPr id="235" name="衛生費最小値テキスト"/>
        <xdr:cNvSpPr txBox="1"/>
      </xdr:nvSpPr>
      <xdr:spPr>
        <a:xfrm>
          <a:off x="4686300" y="1710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17,977</a:t>
          </a:r>
          <a:endParaRPr kumimoji="1" lang="ja-JP" altLang="en-US" sz="1000" b="1">
            <a:latin typeface="ＭＳ Ｐゴシック"/>
          </a:endParaRPr>
        </a:p>
      </xdr:txBody>
    </xdr:sp>
    <xdr:clientData/>
  </xdr:oneCellAnchor>
  <xdr:twoCellAnchor>
    <xdr:from>
      <xdr:col>6</xdr:col>
      <xdr:colOff>422275</xdr:colOff>
      <xdr:row>99</xdr:row>
      <xdr:rowOff>131911</xdr:rowOff>
    </xdr:from>
    <xdr:to>
      <xdr:col>6</xdr:col>
      <xdr:colOff>600075</xdr:colOff>
      <xdr:row>99</xdr:row>
      <xdr:rowOff>131911</xdr:rowOff>
    </xdr:to>
    <xdr:cxnSp macro="">
      <xdr:nvCxnSpPr>
        <xdr:cNvPr id="236" name="直線コネクタ 235"/>
        <xdr:cNvCxnSpPr/>
      </xdr:nvCxnSpPr>
      <xdr:spPr>
        <a:xfrm>
          <a:off x="4546600" y="1710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94851</xdr:rowOff>
    </xdr:from>
    <xdr:ext cx="599010" cy="259045"/>
    <xdr:sp macro="" textlink="">
      <xdr:nvSpPr>
        <xdr:cNvPr id="237" name="衛生費最大値テキスト"/>
        <xdr:cNvSpPr txBox="1"/>
      </xdr:nvSpPr>
      <xdr:spPr>
        <a:xfrm>
          <a:off x="4686300" y="15353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111,481</a:t>
          </a:r>
          <a:endParaRPr kumimoji="1" lang="ja-JP" altLang="en-US" sz="1000" b="1">
            <a:latin typeface="ＭＳ Ｐゴシック"/>
          </a:endParaRPr>
        </a:p>
      </xdr:txBody>
    </xdr:sp>
    <xdr:clientData/>
  </xdr:oneCellAnchor>
  <xdr:twoCellAnchor>
    <xdr:from>
      <xdr:col>6</xdr:col>
      <xdr:colOff>422275</xdr:colOff>
      <xdr:row>90</xdr:row>
      <xdr:rowOff>148174</xdr:rowOff>
    </xdr:from>
    <xdr:to>
      <xdr:col>6</xdr:col>
      <xdr:colOff>600075</xdr:colOff>
      <xdr:row>90</xdr:row>
      <xdr:rowOff>148174</xdr:rowOff>
    </xdr:to>
    <xdr:cxnSp macro="">
      <xdr:nvCxnSpPr>
        <xdr:cNvPr id="238" name="直線コネクタ 237"/>
        <xdr:cNvCxnSpPr/>
      </xdr:nvCxnSpPr>
      <xdr:spPr>
        <a:xfrm>
          <a:off x="4546600" y="15578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123893</xdr:rowOff>
    </xdr:from>
    <xdr:to>
      <xdr:col>6</xdr:col>
      <xdr:colOff>511175</xdr:colOff>
      <xdr:row>98</xdr:row>
      <xdr:rowOff>81668</xdr:rowOff>
    </xdr:to>
    <xdr:cxnSp macro="">
      <xdr:nvCxnSpPr>
        <xdr:cNvPr id="239" name="直線コネクタ 238"/>
        <xdr:cNvCxnSpPr/>
      </xdr:nvCxnSpPr>
      <xdr:spPr>
        <a:xfrm flipV="1">
          <a:off x="3797300" y="16583093"/>
          <a:ext cx="838200" cy="30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157444</xdr:rowOff>
    </xdr:from>
    <xdr:ext cx="534377" cy="259045"/>
    <xdr:sp macro="" textlink="">
      <xdr:nvSpPr>
        <xdr:cNvPr id="240" name="衛生費平均値テキスト"/>
        <xdr:cNvSpPr txBox="1"/>
      </xdr:nvSpPr>
      <xdr:spPr>
        <a:xfrm>
          <a:off x="4686300" y="16788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32,981</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7567</xdr:rowOff>
    </xdr:from>
    <xdr:to>
      <xdr:col>6</xdr:col>
      <xdr:colOff>561975</xdr:colOff>
      <xdr:row>98</xdr:row>
      <xdr:rowOff>109167</xdr:rowOff>
    </xdr:to>
    <xdr:sp macro="" textlink="">
      <xdr:nvSpPr>
        <xdr:cNvPr id="241" name="フローチャート : 判断 240"/>
        <xdr:cNvSpPr/>
      </xdr:nvSpPr>
      <xdr:spPr>
        <a:xfrm>
          <a:off x="4584700" y="1680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81668</xdr:rowOff>
    </xdr:from>
    <xdr:to>
      <xdr:col>5</xdr:col>
      <xdr:colOff>358775</xdr:colOff>
      <xdr:row>99</xdr:row>
      <xdr:rowOff>36911</xdr:rowOff>
    </xdr:to>
    <xdr:cxnSp macro="">
      <xdr:nvCxnSpPr>
        <xdr:cNvPr id="242" name="直線コネクタ 241"/>
        <xdr:cNvCxnSpPr/>
      </xdr:nvCxnSpPr>
      <xdr:spPr>
        <a:xfrm flipV="1">
          <a:off x="2908300" y="16883768"/>
          <a:ext cx="889000" cy="12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1901</xdr:rowOff>
    </xdr:from>
    <xdr:to>
      <xdr:col>5</xdr:col>
      <xdr:colOff>409575</xdr:colOff>
      <xdr:row>98</xdr:row>
      <xdr:rowOff>103501</xdr:rowOff>
    </xdr:to>
    <xdr:sp macro="" textlink="">
      <xdr:nvSpPr>
        <xdr:cNvPr id="243" name="フローチャート : 判断 242"/>
        <xdr:cNvSpPr/>
      </xdr:nvSpPr>
      <xdr:spPr>
        <a:xfrm>
          <a:off x="3746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120028</xdr:rowOff>
    </xdr:from>
    <xdr:ext cx="534377" cy="259045"/>
    <xdr:sp macro="" textlink="">
      <xdr:nvSpPr>
        <xdr:cNvPr id="244" name="テキスト ボックス 243"/>
        <xdr:cNvSpPr txBox="1"/>
      </xdr:nvSpPr>
      <xdr:spPr>
        <a:xfrm>
          <a:off x="3530111" y="165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36911</xdr:rowOff>
    </xdr:from>
    <xdr:to>
      <xdr:col>4</xdr:col>
      <xdr:colOff>155575</xdr:colOff>
      <xdr:row>99</xdr:row>
      <xdr:rowOff>55673</xdr:rowOff>
    </xdr:to>
    <xdr:cxnSp macro="">
      <xdr:nvCxnSpPr>
        <xdr:cNvPr id="245" name="直線コネクタ 244"/>
        <xdr:cNvCxnSpPr/>
      </xdr:nvCxnSpPr>
      <xdr:spPr>
        <a:xfrm flipV="1">
          <a:off x="2019300" y="17010461"/>
          <a:ext cx="889000" cy="1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22084</xdr:rowOff>
    </xdr:from>
    <xdr:to>
      <xdr:col>4</xdr:col>
      <xdr:colOff>206375</xdr:colOff>
      <xdr:row>98</xdr:row>
      <xdr:rowOff>123684</xdr:rowOff>
    </xdr:to>
    <xdr:sp macro="" textlink="">
      <xdr:nvSpPr>
        <xdr:cNvPr id="246" name="フローチャート : 判断 245"/>
        <xdr:cNvSpPr/>
      </xdr:nvSpPr>
      <xdr:spPr>
        <a:xfrm>
          <a:off x="2857500" y="16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140211</xdr:rowOff>
    </xdr:from>
    <xdr:ext cx="534377" cy="259045"/>
    <xdr:sp macro="" textlink="">
      <xdr:nvSpPr>
        <xdr:cNvPr id="247" name="テキスト ボックス 246"/>
        <xdr:cNvSpPr txBox="1"/>
      </xdr:nvSpPr>
      <xdr:spPr>
        <a:xfrm>
          <a:off x="2641111" y="1659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18476</xdr:rowOff>
    </xdr:from>
    <xdr:to>
      <xdr:col>2</xdr:col>
      <xdr:colOff>638175</xdr:colOff>
      <xdr:row>99</xdr:row>
      <xdr:rowOff>55673</xdr:rowOff>
    </xdr:to>
    <xdr:cxnSp macro="">
      <xdr:nvCxnSpPr>
        <xdr:cNvPr id="248" name="直線コネクタ 247"/>
        <xdr:cNvCxnSpPr/>
      </xdr:nvCxnSpPr>
      <xdr:spPr>
        <a:xfrm>
          <a:off x="1130300" y="16820576"/>
          <a:ext cx="889000" cy="208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14408</xdr:rowOff>
    </xdr:from>
    <xdr:to>
      <xdr:col>3</xdr:col>
      <xdr:colOff>3175</xdr:colOff>
      <xdr:row>98</xdr:row>
      <xdr:rowOff>116008</xdr:rowOff>
    </xdr:to>
    <xdr:sp macro="" textlink="">
      <xdr:nvSpPr>
        <xdr:cNvPr id="249" name="フローチャート : 判断 248"/>
        <xdr:cNvSpPr/>
      </xdr:nvSpPr>
      <xdr:spPr>
        <a:xfrm>
          <a:off x="1968500" y="1681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132535</xdr:rowOff>
    </xdr:from>
    <xdr:ext cx="534377" cy="259045"/>
    <xdr:sp macro="" textlink="">
      <xdr:nvSpPr>
        <xdr:cNvPr id="250" name="テキスト ボックス 249"/>
        <xdr:cNvSpPr txBox="1"/>
      </xdr:nvSpPr>
      <xdr:spPr>
        <a:xfrm>
          <a:off x="1752111" y="1659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11551</xdr:rowOff>
    </xdr:from>
    <xdr:to>
      <xdr:col>1</xdr:col>
      <xdr:colOff>485775</xdr:colOff>
      <xdr:row>98</xdr:row>
      <xdr:rowOff>113151</xdr:rowOff>
    </xdr:to>
    <xdr:sp macro="" textlink="">
      <xdr:nvSpPr>
        <xdr:cNvPr id="251" name="フローチャート : 判断 250"/>
        <xdr:cNvSpPr/>
      </xdr:nvSpPr>
      <xdr:spPr>
        <a:xfrm>
          <a:off x="1079500" y="168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104278</xdr:rowOff>
    </xdr:from>
    <xdr:ext cx="534377" cy="259045"/>
    <xdr:sp macro="" textlink="">
      <xdr:nvSpPr>
        <xdr:cNvPr id="252" name="テキスト ボックス 251"/>
        <xdr:cNvSpPr txBox="1"/>
      </xdr:nvSpPr>
      <xdr:spPr>
        <a:xfrm>
          <a:off x="863111" y="1690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73093</xdr:rowOff>
    </xdr:from>
    <xdr:to>
      <xdr:col>6</xdr:col>
      <xdr:colOff>561975</xdr:colOff>
      <xdr:row>97</xdr:row>
      <xdr:rowOff>3243</xdr:rowOff>
    </xdr:to>
    <xdr:sp macro="" textlink="">
      <xdr:nvSpPr>
        <xdr:cNvPr id="258" name="円/楕円 257"/>
        <xdr:cNvSpPr/>
      </xdr:nvSpPr>
      <xdr:spPr>
        <a:xfrm>
          <a:off x="4584700" y="1653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95970</xdr:rowOff>
    </xdr:from>
    <xdr:ext cx="534377" cy="259045"/>
    <xdr:sp macro="" textlink="">
      <xdr:nvSpPr>
        <xdr:cNvPr id="259" name="衛生費該当値テキスト"/>
        <xdr:cNvSpPr txBox="1"/>
      </xdr:nvSpPr>
      <xdr:spPr>
        <a:xfrm>
          <a:off x="4686300" y="1638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49,968</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30868</xdr:rowOff>
    </xdr:from>
    <xdr:to>
      <xdr:col>5</xdr:col>
      <xdr:colOff>409575</xdr:colOff>
      <xdr:row>98</xdr:row>
      <xdr:rowOff>132468</xdr:rowOff>
    </xdr:to>
    <xdr:sp macro="" textlink="">
      <xdr:nvSpPr>
        <xdr:cNvPr id="260" name="円/楕円 259"/>
        <xdr:cNvSpPr/>
      </xdr:nvSpPr>
      <xdr:spPr>
        <a:xfrm>
          <a:off x="3746500" y="1683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123595</xdr:rowOff>
    </xdr:from>
    <xdr:ext cx="534377" cy="259045"/>
    <xdr:sp macro="" textlink="">
      <xdr:nvSpPr>
        <xdr:cNvPr id="261" name="テキスト ボックス 260"/>
        <xdr:cNvSpPr txBox="1"/>
      </xdr:nvSpPr>
      <xdr:spPr>
        <a:xfrm>
          <a:off x="3530111" y="1692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31,554</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157561</xdr:rowOff>
    </xdr:from>
    <xdr:to>
      <xdr:col>4</xdr:col>
      <xdr:colOff>206375</xdr:colOff>
      <xdr:row>99</xdr:row>
      <xdr:rowOff>87711</xdr:rowOff>
    </xdr:to>
    <xdr:sp macro="" textlink="">
      <xdr:nvSpPr>
        <xdr:cNvPr id="262" name="円/楕円 261"/>
        <xdr:cNvSpPr/>
      </xdr:nvSpPr>
      <xdr:spPr>
        <a:xfrm>
          <a:off x="2857500" y="1695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78838</xdr:rowOff>
    </xdr:from>
    <xdr:ext cx="534377" cy="259045"/>
    <xdr:sp macro="" textlink="">
      <xdr:nvSpPr>
        <xdr:cNvPr id="263" name="テキスト ボックス 262"/>
        <xdr:cNvSpPr txBox="1"/>
      </xdr:nvSpPr>
      <xdr:spPr>
        <a:xfrm>
          <a:off x="2641111" y="1705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23,795</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4873</xdr:rowOff>
    </xdr:from>
    <xdr:to>
      <xdr:col>3</xdr:col>
      <xdr:colOff>3175</xdr:colOff>
      <xdr:row>99</xdr:row>
      <xdr:rowOff>106473</xdr:rowOff>
    </xdr:to>
    <xdr:sp macro="" textlink="">
      <xdr:nvSpPr>
        <xdr:cNvPr id="264" name="円/楕円 263"/>
        <xdr:cNvSpPr/>
      </xdr:nvSpPr>
      <xdr:spPr>
        <a:xfrm>
          <a:off x="1968500" y="1697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97600</xdr:rowOff>
    </xdr:from>
    <xdr:ext cx="534377" cy="259045"/>
    <xdr:sp macro="" textlink="">
      <xdr:nvSpPr>
        <xdr:cNvPr id="265" name="テキスト ボックス 264"/>
        <xdr:cNvSpPr txBox="1"/>
      </xdr:nvSpPr>
      <xdr:spPr>
        <a:xfrm>
          <a:off x="1752111" y="1707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22,646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139126</xdr:rowOff>
    </xdr:from>
    <xdr:to>
      <xdr:col>1</xdr:col>
      <xdr:colOff>485775</xdr:colOff>
      <xdr:row>98</xdr:row>
      <xdr:rowOff>69276</xdr:rowOff>
    </xdr:to>
    <xdr:sp macro="" textlink="">
      <xdr:nvSpPr>
        <xdr:cNvPr id="266" name="円/楕円 265"/>
        <xdr:cNvSpPr/>
      </xdr:nvSpPr>
      <xdr:spPr>
        <a:xfrm>
          <a:off x="1079500" y="1676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85803</xdr:rowOff>
    </xdr:from>
    <xdr:ext cx="534377" cy="259045"/>
    <xdr:sp macro="" textlink="">
      <xdr:nvSpPr>
        <xdr:cNvPr id="267" name="テキスト ボックス 266"/>
        <xdr:cNvSpPr txBox="1"/>
      </xdr:nvSpPr>
      <xdr:spPr>
        <a:xfrm>
          <a:off x="863111" y="1654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35,424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81" name="テキスト ボックス 28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3" name="テキスト ボックス 28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5" name="テキスト ボックス 28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7" name="テキスト ボックス 28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38299</xdr:rowOff>
    </xdr:from>
    <xdr:ext cx="531299" cy="259045"/>
    <xdr:sp macro="" textlink="">
      <xdr:nvSpPr>
        <xdr:cNvPr id="289" name="テキスト ボックス 288"/>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91" name="テキスト ボックス 29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33</xdr:row>
      <xdr:rowOff>112595</xdr:rowOff>
    </xdr:from>
    <xdr:to>
      <xdr:col>15</xdr:col>
      <xdr:colOff>180340</xdr:colOff>
      <xdr:row>39</xdr:row>
      <xdr:rowOff>98878</xdr:rowOff>
    </xdr:to>
    <xdr:cxnSp macro="">
      <xdr:nvCxnSpPr>
        <xdr:cNvPr id="293" name="直線コネクタ 292"/>
        <xdr:cNvCxnSpPr/>
      </xdr:nvCxnSpPr>
      <xdr:spPr>
        <a:xfrm flipV="1">
          <a:off x="10475595" y="5770445"/>
          <a:ext cx="1270" cy="1014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5" name="直線コネクタ 29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32</xdr:row>
      <xdr:rowOff>59272</xdr:rowOff>
    </xdr:from>
    <xdr:ext cx="469744" cy="259045"/>
    <xdr:sp macro="" textlink="">
      <xdr:nvSpPr>
        <xdr:cNvPr id="296" name="労働費最大値テキスト"/>
        <xdr:cNvSpPr txBox="1"/>
      </xdr:nvSpPr>
      <xdr:spPr>
        <a:xfrm>
          <a:off x="10528300" y="5545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6,216</a:t>
          </a:r>
          <a:endParaRPr kumimoji="1" lang="ja-JP" altLang="en-US" sz="1000" b="1">
            <a:latin typeface="ＭＳ Ｐゴシック"/>
          </a:endParaRPr>
        </a:p>
      </xdr:txBody>
    </xdr:sp>
    <xdr:clientData/>
  </xdr:oneCellAnchor>
  <xdr:twoCellAnchor>
    <xdr:from>
      <xdr:col>15</xdr:col>
      <xdr:colOff>92075</xdr:colOff>
      <xdr:row>33</xdr:row>
      <xdr:rowOff>112595</xdr:rowOff>
    </xdr:from>
    <xdr:to>
      <xdr:col>15</xdr:col>
      <xdr:colOff>269875</xdr:colOff>
      <xdr:row>33</xdr:row>
      <xdr:rowOff>112595</xdr:rowOff>
    </xdr:to>
    <xdr:cxnSp macro="">
      <xdr:nvCxnSpPr>
        <xdr:cNvPr id="297" name="直線コネクタ 296"/>
        <xdr:cNvCxnSpPr/>
      </xdr:nvCxnSpPr>
      <xdr:spPr>
        <a:xfrm>
          <a:off x="10388600" y="5770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31</xdr:row>
      <xdr:rowOff>13643</xdr:rowOff>
    </xdr:from>
    <xdr:to>
      <xdr:col>15</xdr:col>
      <xdr:colOff>180975</xdr:colOff>
      <xdr:row>33</xdr:row>
      <xdr:rowOff>112595</xdr:rowOff>
    </xdr:to>
    <xdr:cxnSp macro="">
      <xdr:nvCxnSpPr>
        <xdr:cNvPr id="298" name="直線コネクタ 297"/>
        <xdr:cNvCxnSpPr/>
      </xdr:nvCxnSpPr>
      <xdr:spPr>
        <a:xfrm>
          <a:off x="9639300" y="5328593"/>
          <a:ext cx="838200" cy="44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44630</xdr:rowOff>
    </xdr:from>
    <xdr:ext cx="378565" cy="259045"/>
    <xdr:sp macro="" textlink="">
      <xdr:nvSpPr>
        <xdr:cNvPr id="299" name="労働費平均値テキスト"/>
        <xdr:cNvSpPr txBox="1"/>
      </xdr:nvSpPr>
      <xdr:spPr>
        <a:xfrm>
          <a:off x="10528300" y="65597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66203</xdr:rowOff>
    </xdr:from>
    <xdr:to>
      <xdr:col>15</xdr:col>
      <xdr:colOff>231775</xdr:colOff>
      <xdr:row>38</xdr:row>
      <xdr:rowOff>167803</xdr:rowOff>
    </xdr:to>
    <xdr:sp macro="" textlink="">
      <xdr:nvSpPr>
        <xdr:cNvPr id="300" name="フローチャート : 判断 299"/>
        <xdr:cNvSpPr/>
      </xdr:nvSpPr>
      <xdr:spPr>
        <a:xfrm>
          <a:off x="10426700" y="6581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31</xdr:row>
      <xdr:rowOff>5969</xdr:rowOff>
    </xdr:from>
    <xdr:to>
      <xdr:col>14</xdr:col>
      <xdr:colOff>28575</xdr:colOff>
      <xdr:row>31</xdr:row>
      <xdr:rowOff>13643</xdr:rowOff>
    </xdr:to>
    <xdr:cxnSp macro="">
      <xdr:nvCxnSpPr>
        <xdr:cNvPr id="301" name="直線コネクタ 300"/>
        <xdr:cNvCxnSpPr/>
      </xdr:nvCxnSpPr>
      <xdr:spPr>
        <a:xfrm>
          <a:off x="8750300" y="5320919"/>
          <a:ext cx="889000" cy="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61141</xdr:rowOff>
    </xdr:from>
    <xdr:to>
      <xdr:col>14</xdr:col>
      <xdr:colOff>79375</xdr:colOff>
      <xdr:row>38</xdr:row>
      <xdr:rowOff>162741</xdr:rowOff>
    </xdr:to>
    <xdr:sp macro="" textlink="">
      <xdr:nvSpPr>
        <xdr:cNvPr id="302" name="フローチャート : 判断 301"/>
        <xdr:cNvSpPr/>
      </xdr:nvSpPr>
      <xdr:spPr>
        <a:xfrm>
          <a:off x="9588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153868</xdr:rowOff>
    </xdr:from>
    <xdr:ext cx="378565" cy="259045"/>
    <xdr:sp macro="" textlink="">
      <xdr:nvSpPr>
        <xdr:cNvPr id="303" name="テキスト ボックス 302"/>
        <xdr:cNvSpPr txBox="1"/>
      </xdr:nvSpPr>
      <xdr:spPr>
        <a:xfrm>
          <a:off x="9450017" y="6668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5969</xdr:rowOff>
    </xdr:from>
    <xdr:to>
      <xdr:col>12</xdr:col>
      <xdr:colOff>511175</xdr:colOff>
      <xdr:row>33</xdr:row>
      <xdr:rowOff>41565</xdr:rowOff>
    </xdr:to>
    <xdr:cxnSp macro="">
      <xdr:nvCxnSpPr>
        <xdr:cNvPr id="304" name="直線コネクタ 303"/>
        <xdr:cNvCxnSpPr/>
      </xdr:nvCxnSpPr>
      <xdr:spPr>
        <a:xfrm flipV="1">
          <a:off x="7861300" y="5320919"/>
          <a:ext cx="889000" cy="37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19177</xdr:rowOff>
    </xdr:from>
    <xdr:to>
      <xdr:col>12</xdr:col>
      <xdr:colOff>561975</xdr:colOff>
      <xdr:row>38</xdr:row>
      <xdr:rowOff>120777</xdr:rowOff>
    </xdr:to>
    <xdr:sp macro="" textlink="">
      <xdr:nvSpPr>
        <xdr:cNvPr id="305" name="フローチャート : 判断 304"/>
        <xdr:cNvSpPr/>
      </xdr:nvSpPr>
      <xdr:spPr>
        <a:xfrm>
          <a:off x="8699500" y="653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111904</xdr:rowOff>
    </xdr:from>
    <xdr:ext cx="469744" cy="259045"/>
    <xdr:sp macro="" textlink="">
      <xdr:nvSpPr>
        <xdr:cNvPr id="306" name="テキスト ボックス 305"/>
        <xdr:cNvSpPr txBox="1"/>
      </xdr:nvSpPr>
      <xdr:spPr>
        <a:xfrm>
          <a:off x="8515427" y="662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133332</xdr:rowOff>
    </xdr:from>
    <xdr:to>
      <xdr:col>11</xdr:col>
      <xdr:colOff>307975</xdr:colOff>
      <xdr:row>33</xdr:row>
      <xdr:rowOff>41565</xdr:rowOff>
    </xdr:to>
    <xdr:cxnSp macro="">
      <xdr:nvCxnSpPr>
        <xdr:cNvPr id="307" name="直線コネクタ 306"/>
        <xdr:cNvCxnSpPr/>
      </xdr:nvCxnSpPr>
      <xdr:spPr>
        <a:xfrm>
          <a:off x="6972300" y="5619732"/>
          <a:ext cx="889000" cy="79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146540</xdr:rowOff>
    </xdr:from>
    <xdr:to>
      <xdr:col>11</xdr:col>
      <xdr:colOff>358775</xdr:colOff>
      <xdr:row>38</xdr:row>
      <xdr:rowOff>76690</xdr:rowOff>
    </xdr:to>
    <xdr:sp macro="" textlink="">
      <xdr:nvSpPr>
        <xdr:cNvPr id="308" name="フローチャート : 判断 307"/>
        <xdr:cNvSpPr/>
      </xdr:nvSpPr>
      <xdr:spPr>
        <a:xfrm>
          <a:off x="7810500" y="649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67817</xdr:rowOff>
    </xdr:from>
    <xdr:ext cx="469744" cy="259045"/>
    <xdr:sp macro="" textlink="">
      <xdr:nvSpPr>
        <xdr:cNvPr id="309" name="テキスト ボックス 308"/>
        <xdr:cNvSpPr txBox="1"/>
      </xdr:nvSpPr>
      <xdr:spPr>
        <a:xfrm>
          <a:off x="7626427" y="658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37465</xdr:rowOff>
    </xdr:from>
    <xdr:to>
      <xdr:col>10</xdr:col>
      <xdr:colOff>155575</xdr:colOff>
      <xdr:row>37</xdr:row>
      <xdr:rowOff>139065</xdr:rowOff>
    </xdr:to>
    <xdr:sp macro="" textlink="">
      <xdr:nvSpPr>
        <xdr:cNvPr id="310" name="フローチャート : 判断 309"/>
        <xdr:cNvSpPr/>
      </xdr:nvSpPr>
      <xdr:spPr>
        <a:xfrm>
          <a:off x="6921500" y="638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130192</xdr:rowOff>
    </xdr:from>
    <xdr:ext cx="469744" cy="259045"/>
    <xdr:sp macro="" textlink="">
      <xdr:nvSpPr>
        <xdr:cNvPr id="311" name="テキスト ボックス 310"/>
        <xdr:cNvSpPr txBox="1"/>
      </xdr:nvSpPr>
      <xdr:spPr>
        <a:xfrm>
          <a:off x="6737427" y="6473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33</xdr:row>
      <xdr:rowOff>61795</xdr:rowOff>
    </xdr:from>
    <xdr:to>
      <xdr:col>15</xdr:col>
      <xdr:colOff>231775</xdr:colOff>
      <xdr:row>33</xdr:row>
      <xdr:rowOff>163395</xdr:rowOff>
    </xdr:to>
    <xdr:sp macro="" textlink="">
      <xdr:nvSpPr>
        <xdr:cNvPr id="317" name="円/楕円 316"/>
        <xdr:cNvSpPr/>
      </xdr:nvSpPr>
      <xdr:spPr>
        <a:xfrm>
          <a:off x="10426700" y="571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14822</xdr:rowOff>
    </xdr:from>
    <xdr:ext cx="469744" cy="259045"/>
    <xdr:sp macro="" textlink="">
      <xdr:nvSpPr>
        <xdr:cNvPr id="318" name="労働費該当値テキスト"/>
        <xdr:cNvSpPr txBox="1"/>
      </xdr:nvSpPr>
      <xdr:spPr>
        <a:xfrm>
          <a:off x="10528300" y="5672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6,216</a:t>
          </a:r>
          <a:endParaRPr kumimoji="1" lang="ja-JP" altLang="en-US" sz="1000" b="1">
            <a:solidFill>
              <a:srgbClr val="FF0000"/>
            </a:solidFill>
            <a:latin typeface="ＭＳ Ｐゴシック"/>
          </a:endParaRPr>
        </a:p>
      </xdr:txBody>
    </xdr:sp>
    <xdr:clientData/>
  </xdr:oneCellAnchor>
  <xdr:twoCellAnchor>
    <xdr:from>
      <xdr:col>13</xdr:col>
      <xdr:colOff>663575</xdr:colOff>
      <xdr:row>30</xdr:row>
      <xdr:rowOff>134293</xdr:rowOff>
    </xdr:from>
    <xdr:to>
      <xdr:col>14</xdr:col>
      <xdr:colOff>79375</xdr:colOff>
      <xdr:row>31</xdr:row>
      <xdr:rowOff>64443</xdr:rowOff>
    </xdr:to>
    <xdr:sp macro="" textlink="">
      <xdr:nvSpPr>
        <xdr:cNvPr id="319" name="円/楕円 318"/>
        <xdr:cNvSpPr/>
      </xdr:nvSpPr>
      <xdr:spPr>
        <a:xfrm>
          <a:off x="9588500" y="527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29</xdr:row>
      <xdr:rowOff>80970</xdr:rowOff>
    </xdr:from>
    <xdr:ext cx="469744" cy="259045"/>
    <xdr:sp macro="" textlink="">
      <xdr:nvSpPr>
        <xdr:cNvPr id="320" name="テキスト ボックス 319"/>
        <xdr:cNvSpPr txBox="1"/>
      </xdr:nvSpPr>
      <xdr:spPr>
        <a:xfrm>
          <a:off x="9404427" y="5053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8,922</a:t>
          </a:r>
          <a:endParaRPr kumimoji="1" lang="ja-JP" altLang="en-US" sz="1000" b="1">
            <a:solidFill>
              <a:srgbClr val="FF0000"/>
            </a:solidFill>
            <a:latin typeface="ＭＳ Ｐゴシック"/>
          </a:endParaRPr>
        </a:p>
      </xdr:txBody>
    </xdr:sp>
    <xdr:clientData/>
  </xdr:oneCellAnchor>
  <xdr:twoCellAnchor>
    <xdr:from>
      <xdr:col>12</xdr:col>
      <xdr:colOff>460375</xdr:colOff>
      <xdr:row>30</xdr:row>
      <xdr:rowOff>126619</xdr:rowOff>
    </xdr:from>
    <xdr:to>
      <xdr:col>12</xdr:col>
      <xdr:colOff>561975</xdr:colOff>
      <xdr:row>31</xdr:row>
      <xdr:rowOff>56769</xdr:rowOff>
    </xdr:to>
    <xdr:sp macro="" textlink="">
      <xdr:nvSpPr>
        <xdr:cNvPr id="321" name="円/楕円 320"/>
        <xdr:cNvSpPr/>
      </xdr:nvSpPr>
      <xdr:spPr>
        <a:xfrm>
          <a:off x="8699500" y="527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29</xdr:row>
      <xdr:rowOff>73296</xdr:rowOff>
    </xdr:from>
    <xdr:ext cx="469744" cy="259045"/>
    <xdr:sp macro="" textlink="">
      <xdr:nvSpPr>
        <xdr:cNvPr id="322" name="テキスト ボックス 321"/>
        <xdr:cNvSpPr txBox="1"/>
      </xdr:nvSpPr>
      <xdr:spPr>
        <a:xfrm>
          <a:off x="8515427" y="504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8,969</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162215</xdr:rowOff>
    </xdr:from>
    <xdr:to>
      <xdr:col>11</xdr:col>
      <xdr:colOff>358775</xdr:colOff>
      <xdr:row>33</xdr:row>
      <xdr:rowOff>92365</xdr:rowOff>
    </xdr:to>
    <xdr:sp macro="" textlink="">
      <xdr:nvSpPr>
        <xdr:cNvPr id="323" name="円/楕円 322"/>
        <xdr:cNvSpPr/>
      </xdr:nvSpPr>
      <xdr:spPr>
        <a:xfrm>
          <a:off x="7810500" y="564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31</xdr:row>
      <xdr:rowOff>108892</xdr:rowOff>
    </xdr:from>
    <xdr:ext cx="469744" cy="259045"/>
    <xdr:sp macro="" textlink="">
      <xdr:nvSpPr>
        <xdr:cNvPr id="324" name="テキスト ボックス 323"/>
        <xdr:cNvSpPr txBox="1"/>
      </xdr:nvSpPr>
      <xdr:spPr>
        <a:xfrm>
          <a:off x="7626427" y="5423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6,651</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82532</xdr:rowOff>
    </xdr:from>
    <xdr:to>
      <xdr:col>10</xdr:col>
      <xdr:colOff>155575</xdr:colOff>
      <xdr:row>33</xdr:row>
      <xdr:rowOff>12682</xdr:rowOff>
    </xdr:to>
    <xdr:sp macro="" textlink="">
      <xdr:nvSpPr>
        <xdr:cNvPr id="325" name="円/楕円 324"/>
        <xdr:cNvSpPr/>
      </xdr:nvSpPr>
      <xdr:spPr>
        <a:xfrm>
          <a:off x="6921500" y="556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29209</xdr:rowOff>
    </xdr:from>
    <xdr:ext cx="469744" cy="259045"/>
    <xdr:sp macro="" textlink="">
      <xdr:nvSpPr>
        <xdr:cNvPr id="326" name="テキスト ボックス 325"/>
        <xdr:cNvSpPr txBox="1"/>
      </xdr:nvSpPr>
      <xdr:spPr>
        <a:xfrm>
          <a:off x="6737427" y="5344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7" name="直線コネクタ 33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8" name="テキスト ボックス 33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9" name="直線コネクタ 33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40" name="テキスト ボックス 339"/>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1" name="直線コネクタ 34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2" name="テキスト ボックス 341"/>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3" name="直線コネクタ 34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4" name="テキスト ボックス 343"/>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57</xdr:row>
      <xdr:rowOff>31759</xdr:rowOff>
    </xdr:from>
    <xdr:to>
      <xdr:col>15</xdr:col>
      <xdr:colOff>180340</xdr:colOff>
      <xdr:row>58</xdr:row>
      <xdr:rowOff>134204</xdr:rowOff>
    </xdr:to>
    <xdr:cxnSp macro="">
      <xdr:nvCxnSpPr>
        <xdr:cNvPr id="348" name="直線コネクタ 347"/>
        <xdr:cNvCxnSpPr/>
      </xdr:nvCxnSpPr>
      <xdr:spPr>
        <a:xfrm flipV="1">
          <a:off x="10475595" y="9804409"/>
          <a:ext cx="1270" cy="273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138031</xdr:rowOff>
    </xdr:from>
    <xdr:ext cx="469744" cy="259045"/>
    <xdr:sp macro="" textlink="">
      <xdr:nvSpPr>
        <xdr:cNvPr id="349" name="農林水産業費最小値テキスト"/>
        <xdr:cNvSpPr txBox="1"/>
      </xdr:nvSpPr>
      <xdr:spPr>
        <a:xfrm>
          <a:off x="10528300" y="10082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1,202</a:t>
          </a:r>
          <a:endParaRPr kumimoji="1" lang="ja-JP" altLang="en-US" sz="1000" b="1">
            <a:latin typeface="ＭＳ Ｐゴシック"/>
          </a:endParaRPr>
        </a:p>
      </xdr:txBody>
    </xdr:sp>
    <xdr:clientData/>
  </xdr:oneCellAnchor>
  <xdr:twoCellAnchor>
    <xdr:from>
      <xdr:col>15</xdr:col>
      <xdr:colOff>92075</xdr:colOff>
      <xdr:row>58</xdr:row>
      <xdr:rowOff>134204</xdr:rowOff>
    </xdr:from>
    <xdr:to>
      <xdr:col>15</xdr:col>
      <xdr:colOff>269875</xdr:colOff>
      <xdr:row>58</xdr:row>
      <xdr:rowOff>134204</xdr:rowOff>
    </xdr:to>
    <xdr:cxnSp macro="">
      <xdr:nvCxnSpPr>
        <xdr:cNvPr id="350" name="直線コネクタ 349"/>
        <xdr:cNvCxnSpPr/>
      </xdr:nvCxnSpPr>
      <xdr:spPr>
        <a:xfrm>
          <a:off x="10388600" y="1007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149886</xdr:rowOff>
    </xdr:from>
    <xdr:ext cx="534377" cy="259045"/>
    <xdr:sp macro="" textlink="">
      <xdr:nvSpPr>
        <xdr:cNvPr id="351" name="農林水産業費最大値テキスト"/>
        <xdr:cNvSpPr txBox="1"/>
      </xdr:nvSpPr>
      <xdr:spPr>
        <a:xfrm>
          <a:off x="10528300" y="957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61,109</a:t>
          </a:r>
          <a:endParaRPr kumimoji="1" lang="ja-JP" altLang="en-US" sz="1000" b="1">
            <a:latin typeface="ＭＳ Ｐゴシック"/>
          </a:endParaRPr>
        </a:p>
      </xdr:txBody>
    </xdr:sp>
    <xdr:clientData/>
  </xdr:oneCellAnchor>
  <xdr:twoCellAnchor>
    <xdr:from>
      <xdr:col>15</xdr:col>
      <xdr:colOff>92075</xdr:colOff>
      <xdr:row>57</xdr:row>
      <xdr:rowOff>31759</xdr:rowOff>
    </xdr:from>
    <xdr:to>
      <xdr:col>15</xdr:col>
      <xdr:colOff>269875</xdr:colOff>
      <xdr:row>57</xdr:row>
      <xdr:rowOff>31759</xdr:rowOff>
    </xdr:to>
    <xdr:cxnSp macro="">
      <xdr:nvCxnSpPr>
        <xdr:cNvPr id="352" name="直線コネクタ 351"/>
        <xdr:cNvCxnSpPr/>
      </xdr:nvCxnSpPr>
      <xdr:spPr>
        <a:xfrm>
          <a:off x="10388600" y="9804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54953</xdr:rowOff>
    </xdr:from>
    <xdr:to>
      <xdr:col>15</xdr:col>
      <xdr:colOff>180975</xdr:colOff>
      <xdr:row>57</xdr:row>
      <xdr:rowOff>128636</xdr:rowOff>
    </xdr:to>
    <xdr:cxnSp macro="">
      <xdr:nvCxnSpPr>
        <xdr:cNvPr id="353" name="直線コネクタ 352"/>
        <xdr:cNvCxnSpPr/>
      </xdr:nvCxnSpPr>
      <xdr:spPr>
        <a:xfrm>
          <a:off x="9639300" y="9827603"/>
          <a:ext cx="838200" cy="7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147232</xdr:rowOff>
    </xdr:from>
    <xdr:ext cx="534377" cy="259045"/>
    <xdr:sp macro="" textlink="">
      <xdr:nvSpPr>
        <xdr:cNvPr id="354" name="農林水産業費平均値テキスト"/>
        <xdr:cNvSpPr txBox="1"/>
      </xdr:nvSpPr>
      <xdr:spPr>
        <a:xfrm>
          <a:off x="10528300" y="9919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20,023</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168805</xdr:rowOff>
    </xdr:from>
    <xdr:to>
      <xdr:col>15</xdr:col>
      <xdr:colOff>231775</xdr:colOff>
      <xdr:row>58</xdr:row>
      <xdr:rowOff>98955</xdr:rowOff>
    </xdr:to>
    <xdr:sp macro="" textlink="">
      <xdr:nvSpPr>
        <xdr:cNvPr id="355" name="フローチャート : 判断 354"/>
        <xdr:cNvSpPr/>
      </xdr:nvSpPr>
      <xdr:spPr>
        <a:xfrm>
          <a:off x="10426700" y="994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52</xdr:row>
      <xdr:rowOff>91260</xdr:rowOff>
    </xdr:from>
    <xdr:to>
      <xdr:col>14</xdr:col>
      <xdr:colOff>28575</xdr:colOff>
      <xdr:row>57</xdr:row>
      <xdr:rowOff>54953</xdr:rowOff>
    </xdr:to>
    <xdr:cxnSp macro="">
      <xdr:nvCxnSpPr>
        <xdr:cNvPr id="356" name="直線コネクタ 355"/>
        <xdr:cNvCxnSpPr/>
      </xdr:nvCxnSpPr>
      <xdr:spPr>
        <a:xfrm>
          <a:off x="8750300" y="9006660"/>
          <a:ext cx="889000" cy="820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38649</xdr:rowOff>
    </xdr:from>
    <xdr:to>
      <xdr:col>14</xdr:col>
      <xdr:colOff>79375</xdr:colOff>
      <xdr:row>58</xdr:row>
      <xdr:rowOff>140249</xdr:rowOff>
    </xdr:to>
    <xdr:sp macro="" textlink="">
      <xdr:nvSpPr>
        <xdr:cNvPr id="357" name="フローチャート : 判断 356"/>
        <xdr:cNvSpPr/>
      </xdr:nvSpPr>
      <xdr:spPr>
        <a:xfrm>
          <a:off x="9588500" y="998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131376</xdr:rowOff>
    </xdr:from>
    <xdr:ext cx="534377" cy="259045"/>
    <xdr:sp macro="" textlink="">
      <xdr:nvSpPr>
        <xdr:cNvPr id="358" name="テキスト ボックス 357"/>
        <xdr:cNvSpPr txBox="1"/>
      </xdr:nvSpPr>
      <xdr:spPr>
        <a:xfrm>
          <a:off x="9372111" y="1007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11</xdr:col>
      <xdr:colOff>307975</xdr:colOff>
      <xdr:row>52</xdr:row>
      <xdr:rowOff>91260</xdr:rowOff>
    </xdr:from>
    <xdr:to>
      <xdr:col>12</xdr:col>
      <xdr:colOff>511175</xdr:colOff>
      <xdr:row>54</xdr:row>
      <xdr:rowOff>12457</xdr:rowOff>
    </xdr:to>
    <xdr:cxnSp macro="">
      <xdr:nvCxnSpPr>
        <xdr:cNvPr id="359" name="直線コネクタ 358"/>
        <xdr:cNvCxnSpPr/>
      </xdr:nvCxnSpPr>
      <xdr:spPr>
        <a:xfrm flipV="1">
          <a:off x="7861300" y="9006660"/>
          <a:ext cx="889000" cy="26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27457</xdr:rowOff>
    </xdr:from>
    <xdr:to>
      <xdr:col>12</xdr:col>
      <xdr:colOff>561975</xdr:colOff>
      <xdr:row>58</xdr:row>
      <xdr:rowOff>129057</xdr:rowOff>
    </xdr:to>
    <xdr:sp macro="" textlink="">
      <xdr:nvSpPr>
        <xdr:cNvPr id="360" name="フローチャート : 判断 359"/>
        <xdr:cNvSpPr/>
      </xdr:nvSpPr>
      <xdr:spPr>
        <a:xfrm>
          <a:off x="8699500" y="99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120184</xdr:rowOff>
    </xdr:from>
    <xdr:ext cx="534377" cy="259045"/>
    <xdr:sp macro="" textlink="">
      <xdr:nvSpPr>
        <xdr:cNvPr id="361" name="テキスト ボックス 360"/>
        <xdr:cNvSpPr txBox="1"/>
      </xdr:nvSpPr>
      <xdr:spPr>
        <a:xfrm>
          <a:off x="8483111" y="1006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12457</xdr:rowOff>
    </xdr:from>
    <xdr:to>
      <xdr:col>11</xdr:col>
      <xdr:colOff>307975</xdr:colOff>
      <xdr:row>57</xdr:row>
      <xdr:rowOff>93523</xdr:rowOff>
    </xdr:to>
    <xdr:cxnSp macro="">
      <xdr:nvCxnSpPr>
        <xdr:cNvPr id="362" name="直線コネクタ 361"/>
        <xdr:cNvCxnSpPr/>
      </xdr:nvCxnSpPr>
      <xdr:spPr>
        <a:xfrm flipV="1">
          <a:off x="6972300" y="9270757"/>
          <a:ext cx="889000" cy="595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33725</xdr:rowOff>
    </xdr:from>
    <xdr:to>
      <xdr:col>11</xdr:col>
      <xdr:colOff>358775</xdr:colOff>
      <xdr:row>58</xdr:row>
      <xdr:rowOff>135325</xdr:rowOff>
    </xdr:to>
    <xdr:sp macro="" textlink="">
      <xdr:nvSpPr>
        <xdr:cNvPr id="363" name="フローチャート : 判断 362"/>
        <xdr:cNvSpPr/>
      </xdr:nvSpPr>
      <xdr:spPr>
        <a:xfrm>
          <a:off x="7810500" y="99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126452</xdr:rowOff>
    </xdr:from>
    <xdr:ext cx="534377" cy="259045"/>
    <xdr:sp macro="" textlink="">
      <xdr:nvSpPr>
        <xdr:cNvPr id="364" name="テキスト ボックス 363"/>
        <xdr:cNvSpPr txBox="1"/>
      </xdr:nvSpPr>
      <xdr:spPr>
        <a:xfrm>
          <a:off x="7594111" y="1007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38123</xdr:rowOff>
    </xdr:from>
    <xdr:to>
      <xdr:col>10</xdr:col>
      <xdr:colOff>155575</xdr:colOff>
      <xdr:row>58</xdr:row>
      <xdr:rowOff>139723</xdr:rowOff>
    </xdr:to>
    <xdr:sp macro="" textlink="">
      <xdr:nvSpPr>
        <xdr:cNvPr id="365" name="フローチャート : 判断 364"/>
        <xdr:cNvSpPr/>
      </xdr:nvSpPr>
      <xdr:spPr>
        <a:xfrm>
          <a:off x="6921500" y="9982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130850</xdr:rowOff>
    </xdr:from>
    <xdr:ext cx="534377" cy="259045"/>
    <xdr:sp macro="" textlink="">
      <xdr:nvSpPr>
        <xdr:cNvPr id="366" name="テキスト ボックス 365"/>
        <xdr:cNvSpPr txBox="1"/>
      </xdr:nvSpPr>
      <xdr:spPr>
        <a:xfrm>
          <a:off x="6705111" y="10074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77836</xdr:rowOff>
    </xdr:from>
    <xdr:to>
      <xdr:col>15</xdr:col>
      <xdr:colOff>231775</xdr:colOff>
      <xdr:row>58</xdr:row>
      <xdr:rowOff>7986</xdr:rowOff>
    </xdr:to>
    <xdr:sp macro="" textlink="">
      <xdr:nvSpPr>
        <xdr:cNvPr id="372" name="円/楕円 371"/>
        <xdr:cNvSpPr/>
      </xdr:nvSpPr>
      <xdr:spPr>
        <a:xfrm>
          <a:off x="10426700" y="985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164213</xdr:rowOff>
    </xdr:from>
    <xdr:ext cx="534377" cy="259045"/>
    <xdr:sp macro="" textlink="">
      <xdr:nvSpPr>
        <xdr:cNvPr id="373" name="農林水産業費該当値テキスト"/>
        <xdr:cNvSpPr txBox="1"/>
      </xdr:nvSpPr>
      <xdr:spPr>
        <a:xfrm>
          <a:off x="10528300" y="97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39,920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4153</xdr:rowOff>
    </xdr:from>
    <xdr:to>
      <xdr:col>14</xdr:col>
      <xdr:colOff>79375</xdr:colOff>
      <xdr:row>57</xdr:row>
      <xdr:rowOff>105753</xdr:rowOff>
    </xdr:to>
    <xdr:sp macro="" textlink="">
      <xdr:nvSpPr>
        <xdr:cNvPr id="374" name="円/楕円 373"/>
        <xdr:cNvSpPr/>
      </xdr:nvSpPr>
      <xdr:spPr>
        <a:xfrm>
          <a:off x="9588500" y="977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122280</xdr:rowOff>
    </xdr:from>
    <xdr:ext cx="534377" cy="259045"/>
    <xdr:sp macro="" textlink="">
      <xdr:nvSpPr>
        <xdr:cNvPr id="375" name="テキスト ボックス 374"/>
        <xdr:cNvSpPr txBox="1"/>
      </xdr:nvSpPr>
      <xdr:spPr>
        <a:xfrm>
          <a:off x="9372111" y="955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56,036</a:t>
          </a:r>
          <a:endParaRPr kumimoji="1" lang="ja-JP" altLang="en-US" sz="1000" b="1">
            <a:solidFill>
              <a:srgbClr val="FF0000"/>
            </a:solidFill>
            <a:latin typeface="ＭＳ Ｐゴシック"/>
          </a:endParaRPr>
        </a:p>
      </xdr:txBody>
    </xdr:sp>
    <xdr:clientData/>
  </xdr:oneCellAnchor>
  <xdr:twoCellAnchor>
    <xdr:from>
      <xdr:col>12</xdr:col>
      <xdr:colOff>460375</xdr:colOff>
      <xdr:row>52</xdr:row>
      <xdr:rowOff>40460</xdr:rowOff>
    </xdr:from>
    <xdr:to>
      <xdr:col>12</xdr:col>
      <xdr:colOff>561975</xdr:colOff>
      <xdr:row>52</xdr:row>
      <xdr:rowOff>142060</xdr:rowOff>
    </xdr:to>
    <xdr:sp macro="" textlink="">
      <xdr:nvSpPr>
        <xdr:cNvPr id="376" name="円/楕円 375"/>
        <xdr:cNvSpPr/>
      </xdr:nvSpPr>
      <xdr:spPr>
        <a:xfrm>
          <a:off x="8699500" y="895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50</xdr:row>
      <xdr:rowOff>158587</xdr:rowOff>
    </xdr:from>
    <xdr:ext cx="599010" cy="259045"/>
    <xdr:sp macro="" textlink="">
      <xdr:nvSpPr>
        <xdr:cNvPr id="377" name="テキスト ボックス 376"/>
        <xdr:cNvSpPr txBox="1"/>
      </xdr:nvSpPr>
      <xdr:spPr>
        <a:xfrm>
          <a:off x="8450794" y="8731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235,595</a:t>
          </a:r>
          <a:endParaRPr kumimoji="1" lang="ja-JP" altLang="en-US" sz="1000" b="1">
            <a:solidFill>
              <a:srgbClr val="FF0000"/>
            </a:solidFill>
            <a:latin typeface="ＭＳ Ｐゴシック"/>
          </a:endParaRPr>
        </a:p>
      </xdr:txBody>
    </xdr:sp>
    <xdr:clientData/>
  </xdr:oneCellAnchor>
  <xdr:twoCellAnchor>
    <xdr:from>
      <xdr:col>11</xdr:col>
      <xdr:colOff>257175</xdr:colOff>
      <xdr:row>53</xdr:row>
      <xdr:rowOff>133107</xdr:rowOff>
    </xdr:from>
    <xdr:to>
      <xdr:col>11</xdr:col>
      <xdr:colOff>358775</xdr:colOff>
      <xdr:row>54</xdr:row>
      <xdr:rowOff>63257</xdr:rowOff>
    </xdr:to>
    <xdr:sp macro="" textlink="">
      <xdr:nvSpPr>
        <xdr:cNvPr id="378" name="円/楕円 377"/>
        <xdr:cNvSpPr/>
      </xdr:nvSpPr>
      <xdr:spPr>
        <a:xfrm>
          <a:off x="7810500" y="921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52</xdr:row>
      <xdr:rowOff>79784</xdr:rowOff>
    </xdr:from>
    <xdr:ext cx="599010" cy="259045"/>
    <xdr:sp macro="" textlink="">
      <xdr:nvSpPr>
        <xdr:cNvPr id="379" name="テキスト ボックス 378"/>
        <xdr:cNvSpPr txBox="1"/>
      </xdr:nvSpPr>
      <xdr:spPr>
        <a:xfrm>
          <a:off x="7561794" y="8995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177,831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42723</xdr:rowOff>
    </xdr:from>
    <xdr:to>
      <xdr:col>10</xdr:col>
      <xdr:colOff>155575</xdr:colOff>
      <xdr:row>57</xdr:row>
      <xdr:rowOff>144323</xdr:rowOff>
    </xdr:to>
    <xdr:sp macro="" textlink="">
      <xdr:nvSpPr>
        <xdr:cNvPr id="380" name="円/楕円 379"/>
        <xdr:cNvSpPr/>
      </xdr:nvSpPr>
      <xdr:spPr>
        <a:xfrm>
          <a:off x="6921500" y="9815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160850</xdr:rowOff>
    </xdr:from>
    <xdr:ext cx="534377" cy="259045"/>
    <xdr:sp macro="" textlink="">
      <xdr:nvSpPr>
        <xdr:cNvPr id="381" name="テキスト ボックス 380"/>
        <xdr:cNvSpPr txBox="1"/>
      </xdr:nvSpPr>
      <xdr:spPr>
        <a:xfrm>
          <a:off x="6705111" y="9590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47,600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5" name="テキスト ボックス 39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7" name="テキスト ボックス 39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9" name="テキスト ボックス 39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1" name="テキスト ボックス 40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3" name="テキスト ボックス 402"/>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5" name="テキスト ボックス 40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88004</xdr:rowOff>
    </xdr:from>
    <xdr:to>
      <xdr:col>15</xdr:col>
      <xdr:colOff>180340</xdr:colOff>
      <xdr:row>79</xdr:row>
      <xdr:rowOff>41207</xdr:rowOff>
    </xdr:to>
    <xdr:cxnSp macro="">
      <xdr:nvCxnSpPr>
        <xdr:cNvPr id="407" name="直線コネクタ 406"/>
        <xdr:cNvCxnSpPr/>
      </xdr:nvCxnSpPr>
      <xdr:spPr>
        <a:xfrm flipV="1">
          <a:off x="10475595" y="12089504"/>
          <a:ext cx="1270" cy="1496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45034</xdr:rowOff>
    </xdr:from>
    <xdr:ext cx="469744" cy="259045"/>
    <xdr:sp macro="" textlink="">
      <xdr:nvSpPr>
        <xdr:cNvPr id="408" name="商工費最小値テキスト"/>
        <xdr:cNvSpPr txBox="1"/>
      </xdr:nvSpPr>
      <xdr:spPr>
        <a:xfrm>
          <a:off x="10528300" y="1358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1,766</a:t>
          </a:r>
          <a:endParaRPr kumimoji="1" lang="ja-JP" altLang="en-US" sz="1000" b="1">
            <a:latin typeface="ＭＳ Ｐゴシック"/>
          </a:endParaRPr>
        </a:p>
      </xdr:txBody>
    </xdr:sp>
    <xdr:clientData/>
  </xdr:oneCellAnchor>
  <xdr:twoCellAnchor>
    <xdr:from>
      <xdr:col>15</xdr:col>
      <xdr:colOff>92075</xdr:colOff>
      <xdr:row>79</xdr:row>
      <xdr:rowOff>41207</xdr:rowOff>
    </xdr:from>
    <xdr:to>
      <xdr:col>15</xdr:col>
      <xdr:colOff>269875</xdr:colOff>
      <xdr:row>79</xdr:row>
      <xdr:rowOff>41207</xdr:rowOff>
    </xdr:to>
    <xdr:cxnSp macro="">
      <xdr:nvCxnSpPr>
        <xdr:cNvPr id="409" name="直線コネクタ 408"/>
        <xdr:cNvCxnSpPr/>
      </xdr:nvCxnSpPr>
      <xdr:spPr>
        <a:xfrm>
          <a:off x="10388600" y="1358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34681</xdr:rowOff>
    </xdr:from>
    <xdr:ext cx="534377" cy="259045"/>
    <xdr:sp macro="" textlink="">
      <xdr:nvSpPr>
        <xdr:cNvPr id="410" name="商工費最大値テキスト"/>
        <xdr:cNvSpPr txBox="1"/>
      </xdr:nvSpPr>
      <xdr:spPr>
        <a:xfrm>
          <a:off x="10528300" y="1186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47,583</a:t>
          </a:r>
          <a:endParaRPr kumimoji="1" lang="ja-JP" altLang="en-US" sz="1000" b="1">
            <a:latin typeface="ＭＳ Ｐゴシック"/>
          </a:endParaRPr>
        </a:p>
      </xdr:txBody>
    </xdr:sp>
    <xdr:clientData/>
  </xdr:oneCellAnchor>
  <xdr:twoCellAnchor>
    <xdr:from>
      <xdr:col>15</xdr:col>
      <xdr:colOff>92075</xdr:colOff>
      <xdr:row>70</xdr:row>
      <xdr:rowOff>88004</xdr:rowOff>
    </xdr:from>
    <xdr:to>
      <xdr:col>15</xdr:col>
      <xdr:colOff>269875</xdr:colOff>
      <xdr:row>70</xdr:row>
      <xdr:rowOff>88004</xdr:rowOff>
    </xdr:to>
    <xdr:cxnSp macro="">
      <xdr:nvCxnSpPr>
        <xdr:cNvPr id="411" name="直線コネクタ 410"/>
        <xdr:cNvCxnSpPr/>
      </xdr:nvCxnSpPr>
      <xdr:spPr>
        <a:xfrm>
          <a:off x="10388600" y="1208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154101</xdr:rowOff>
    </xdr:from>
    <xdr:to>
      <xdr:col>15</xdr:col>
      <xdr:colOff>180975</xdr:colOff>
      <xdr:row>77</xdr:row>
      <xdr:rowOff>133756</xdr:rowOff>
    </xdr:to>
    <xdr:cxnSp macro="">
      <xdr:nvCxnSpPr>
        <xdr:cNvPr id="412" name="直線コネクタ 411"/>
        <xdr:cNvCxnSpPr/>
      </xdr:nvCxnSpPr>
      <xdr:spPr>
        <a:xfrm>
          <a:off x="9639300" y="12669951"/>
          <a:ext cx="838200" cy="665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76148</xdr:rowOff>
    </xdr:from>
    <xdr:ext cx="534377" cy="259045"/>
    <xdr:sp macro="" textlink="">
      <xdr:nvSpPr>
        <xdr:cNvPr id="413" name="商工費平均値テキスト"/>
        <xdr:cNvSpPr txBox="1"/>
      </xdr:nvSpPr>
      <xdr:spPr>
        <a:xfrm>
          <a:off x="10528300" y="13106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10,341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53271</xdr:rowOff>
    </xdr:from>
    <xdr:to>
      <xdr:col>15</xdr:col>
      <xdr:colOff>231775</xdr:colOff>
      <xdr:row>77</xdr:row>
      <xdr:rowOff>154871</xdr:rowOff>
    </xdr:to>
    <xdr:sp macro="" textlink="">
      <xdr:nvSpPr>
        <xdr:cNvPr id="414" name="フローチャート : 判断 413"/>
        <xdr:cNvSpPr/>
      </xdr:nvSpPr>
      <xdr:spPr>
        <a:xfrm>
          <a:off x="10426700" y="1325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72</xdr:row>
      <xdr:rowOff>26477</xdr:rowOff>
    </xdr:from>
    <xdr:to>
      <xdr:col>14</xdr:col>
      <xdr:colOff>28575</xdr:colOff>
      <xdr:row>73</xdr:row>
      <xdr:rowOff>154101</xdr:rowOff>
    </xdr:to>
    <xdr:cxnSp macro="">
      <xdr:nvCxnSpPr>
        <xdr:cNvPr id="415" name="直線コネクタ 414"/>
        <xdr:cNvCxnSpPr/>
      </xdr:nvCxnSpPr>
      <xdr:spPr>
        <a:xfrm>
          <a:off x="8750300" y="12370877"/>
          <a:ext cx="889000" cy="299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39326</xdr:rowOff>
    </xdr:from>
    <xdr:to>
      <xdr:col>14</xdr:col>
      <xdr:colOff>79375</xdr:colOff>
      <xdr:row>78</xdr:row>
      <xdr:rowOff>140926</xdr:rowOff>
    </xdr:to>
    <xdr:sp macro="" textlink="">
      <xdr:nvSpPr>
        <xdr:cNvPr id="416" name="フローチャート : 判断 415"/>
        <xdr:cNvSpPr/>
      </xdr:nvSpPr>
      <xdr:spPr>
        <a:xfrm>
          <a:off x="9588500" y="1341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132053</xdr:rowOff>
    </xdr:from>
    <xdr:ext cx="469744" cy="259045"/>
    <xdr:sp macro="" textlink="">
      <xdr:nvSpPr>
        <xdr:cNvPr id="417" name="テキスト ボックス 416"/>
        <xdr:cNvSpPr txBox="1"/>
      </xdr:nvSpPr>
      <xdr:spPr>
        <a:xfrm>
          <a:off x="9404427" y="13505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11</xdr:col>
      <xdr:colOff>307975</xdr:colOff>
      <xdr:row>72</xdr:row>
      <xdr:rowOff>26477</xdr:rowOff>
    </xdr:from>
    <xdr:to>
      <xdr:col>12</xdr:col>
      <xdr:colOff>511175</xdr:colOff>
      <xdr:row>77</xdr:row>
      <xdr:rowOff>86632</xdr:rowOff>
    </xdr:to>
    <xdr:cxnSp macro="">
      <xdr:nvCxnSpPr>
        <xdr:cNvPr id="418" name="直線コネクタ 417"/>
        <xdr:cNvCxnSpPr/>
      </xdr:nvCxnSpPr>
      <xdr:spPr>
        <a:xfrm flipV="1">
          <a:off x="7861300" y="12370877"/>
          <a:ext cx="889000" cy="917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31032</xdr:rowOff>
    </xdr:from>
    <xdr:to>
      <xdr:col>12</xdr:col>
      <xdr:colOff>561975</xdr:colOff>
      <xdr:row>78</xdr:row>
      <xdr:rowOff>132632</xdr:rowOff>
    </xdr:to>
    <xdr:sp macro="" textlink="">
      <xdr:nvSpPr>
        <xdr:cNvPr id="419" name="フローチャート : 判断 418"/>
        <xdr:cNvSpPr/>
      </xdr:nvSpPr>
      <xdr:spPr>
        <a:xfrm>
          <a:off x="8699500" y="13404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123759</xdr:rowOff>
    </xdr:from>
    <xdr:ext cx="469744" cy="259045"/>
    <xdr:sp macro="" textlink="">
      <xdr:nvSpPr>
        <xdr:cNvPr id="420" name="テキスト ボックス 419"/>
        <xdr:cNvSpPr txBox="1"/>
      </xdr:nvSpPr>
      <xdr:spPr>
        <a:xfrm>
          <a:off x="8515427" y="13496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86632</xdr:rowOff>
    </xdr:from>
    <xdr:to>
      <xdr:col>11</xdr:col>
      <xdr:colOff>307975</xdr:colOff>
      <xdr:row>78</xdr:row>
      <xdr:rowOff>126180</xdr:rowOff>
    </xdr:to>
    <xdr:cxnSp macro="">
      <xdr:nvCxnSpPr>
        <xdr:cNvPr id="421" name="直線コネクタ 420"/>
        <xdr:cNvCxnSpPr/>
      </xdr:nvCxnSpPr>
      <xdr:spPr>
        <a:xfrm flipV="1">
          <a:off x="6972300" y="13288282"/>
          <a:ext cx="889000" cy="2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53173</xdr:rowOff>
    </xdr:from>
    <xdr:to>
      <xdr:col>11</xdr:col>
      <xdr:colOff>358775</xdr:colOff>
      <xdr:row>78</xdr:row>
      <xdr:rowOff>154773</xdr:rowOff>
    </xdr:to>
    <xdr:sp macro="" textlink="">
      <xdr:nvSpPr>
        <xdr:cNvPr id="422" name="フローチャート : 判断 421"/>
        <xdr:cNvSpPr/>
      </xdr:nvSpPr>
      <xdr:spPr>
        <a:xfrm>
          <a:off x="7810500" y="1342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145900</xdr:rowOff>
    </xdr:from>
    <xdr:ext cx="469744" cy="259045"/>
    <xdr:sp macro="" textlink="">
      <xdr:nvSpPr>
        <xdr:cNvPr id="423" name="テキスト ボックス 422"/>
        <xdr:cNvSpPr txBox="1"/>
      </xdr:nvSpPr>
      <xdr:spPr>
        <a:xfrm>
          <a:off x="7626427" y="13519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53076</xdr:rowOff>
    </xdr:from>
    <xdr:to>
      <xdr:col>10</xdr:col>
      <xdr:colOff>155575</xdr:colOff>
      <xdr:row>78</xdr:row>
      <xdr:rowOff>154676</xdr:rowOff>
    </xdr:to>
    <xdr:sp macro="" textlink="">
      <xdr:nvSpPr>
        <xdr:cNvPr id="424" name="フローチャート : 判断 423"/>
        <xdr:cNvSpPr/>
      </xdr:nvSpPr>
      <xdr:spPr>
        <a:xfrm>
          <a:off x="6921500" y="1342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171203</xdr:rowOff>
    </xdr:from>
    <xdr:ext cx="469744" cy="259045"/>
    <xdr:sp macro="" textlink="">
      <xdr:nvSpPr>
        <xdr:cNvPr id="425" name="テキスト ボックス 424"/>
        <xdr:cNvSpPr txBox="1"/>
      </xdr:nvSpPr>
      <xdr:spPr>
        <a:xfrm>
          <a:off x="6737427" y="1320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82956</xdr:rowOff>
    </xdr:from>
    <xdr:to>
      <xdr:col>15</xdr:col>
      <xdr:colOff>231775</xdr:colOff>
      <xdr:row>78</xdr:row>
      <xdr:rowOff>13106</xdr:rowOff>
    </xdr:to>
    <xdr:sp macro="" textlink="">
      <xdr:nvSpPr>
        <xdr:cNvPr id="431" name="円/楕円 430"/>
        <xdr:cNvSpPr/>
      </xdr:nvSpPr>
      <xdr:spPr>
        <a:xfrm>
          <a:off x="10426700" y="1328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61383</xdr:rowOff>
    </xdr:from>
    <xdr:ext cx="469744" cy="259045"/>
    <xdr:sp macro="" textlink="">
      <xdr:nvSpPr>
        <xdr:cNvPr id="432" name="商工費該当値テキスト"/>
        <xdr:cNvSpPr txBox="1"/>
      </xdr:nvSpPr>
      <xdr:spPr>
        <a:xfrm>
          <a:off x="10528300" y="13263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9,432</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103301</xdr:rowOff>
    </xdr:from>
    <xdr:to>
      <xdr:col>14</xdr:col>
      <xdr:colOff>79375</xdr:colOff>
      <xdr:row>74</xdr:row>
      <xdr:rowOff>33451</xdr:rowOff>
    </xdr:to>
    <xdr:sp macro="" textlink="">
      <xdr:nvSpPr>
        <xdr:cNvPr id="433" name="円/楕円 432"/>
        <xdr:cNvSpPr/>
      </xdr:nvSpPr>
      <xdr:spPr>
        <a:xfrm>
          <a:off x="9588500" y="1261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49978</xdr:rowOff>
    </xdr:from>
    <xdr:ext cx="534377" cy="259045"/>
    <xdr:sp macro="" textlink="">
      <xdr:nvSpPr>
        <xdr:cNvPr id="434" name="テキスト ボックス 433"/>
        <xdr:cNvSpPr txBox="1"/>
      </xdr:nvSpPr>
      <xdr:spPr>
        <a:xfrm>
          <a:off x="9372111" y="1239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29,809</a:t>
          </a:r>
          <a:endParaRPr kumimoji="1" lang="ja-JP" altLang="en-US" sz="1000" b="1">
            <a:solidFill>
              <a:srgbClr val="FF0000"/>
            </a:solidFill>
            <a:latin typeface="ＭＳ Ｐゴシック"/>
          </a:endParaRPr>
        </a:p>
      </xdr:txBody>
    </xdr:sp>
    <xdr:clientData/>
  </xdr:oneCellAnchor>
  <xdr:twoCellAnchor>
    <xdr:from>
      <xdr:col>12</xdr:col>
      <xdr:colOff>460375</xdr:colOff>
      <xdr:row>71</xdr:row>
      <xdr:rowOff>147127</xdr:rowOff>
    </xdr:from>
    <xdr:to>
      <xdr:col>12</xdr:col>
      <xdr:colOff>561975</xdr:colOff>
      <xdr:row>72</xdr:row>
      <xdr:rowOff>77277</xdr:rowOff>
    </xdr:to>
    <xdr:sp macro="" textlink="">
      <xdr:nvSpPr>
        <xdr:cNvPr id="435" name="円/楕円 434"/>
        <xdr:cNvSpPr/>
      </xdr:nvSpPr>
      <xdr:spPr>
        <a:xfrm>
          <a:off x="8699500" y="1232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70</xdr:row>
      <xdr:rowOff>93804</xdr:rowOff>
    </xdr:from>
    <xdr:ext cx="534377" cy="259045"/>
    <xdr:sp macro="" textlink="">
      <xdr:nvSpPr>
        <xdr:cNvPr id="436" name="テキスト ボックス 435"/>
        <xdr:cNvSpPr txBox="1"/>
      </xdr:nvSpPr>
      <xdr:spPr>
        <a:xfrm>
          <a:off x="8483111" y="1209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38,967</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35832</xdr:rowOff>
    </xdr:from>
    <xdr:to>
      <xdr:col>11</xdr:col>
      <xdr:colOff>358775</xdr:colOff>
      <xdr:row>77</xdr:row>
      <xdr:rowOff>137432</xdr:rowOff>
    </xdr:to>
    <xdr:sp macro="" textlink="">
      <xdr:nvSpPr>
        <xdr:cNvPr id="437" name="円/楕円 436"/>
        <xdr:cNvSpPr/>
      </xdr:nvSpPr>
      <xdr:spPr>
        <a:xfrm>
          <a:off x="7810500" y="1323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153959</xdr:rowOff>
    </xdr:from>
    <xdr:ext cx="534377" cy="259045"/>
    <xdr:sp macro="" textlink="">
      <xdr:nvSpPr>
        <xdr:cNvPr id="438" name="テキスト ボックス 437"/>
        <xdr:cNvSpPr txBox="1"/>
      </xdr:nvSpPr>
      <xdr:spPr>
        <a:xfrm>
          <a:off x="7594111" y="1301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10,875</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75380</xdr:rowOff>
    </xdr:from>
    <xdr:to>
      <xdr:col>10</xdr:col>
      <xdr:colOff>155575</xdr:colOff>
      <xdr:row>79</xdr:row>
      <xdr:rowOff>5530</xdr:rowOff>
    </xdr:to>
    <xdr:sp macro="" textlink="">
      <xdr:nvSpPr>
        <xdr:cNvPr id="439" name="円/楕円 438"/>
        <xdr:cNvSpPr/>
      </xdr:nvSpPr>
      <xdr:spPr>
        <a:xfrm>
          <a:off x="6921500" y="1344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168107</xdr:rowOff>
    </xdr:from>
    <xdr:ext cx="469744" cy="259045"/>
    <xdr:sp macro="" textlink="">
      <xdr:nvSpPr>
        <xdr:cNvPr id="440" name="テキスト ボックス 439"/>
        <xdr:cNvSpPr txBox="1"/>
      </xdr:nvSpPr>
      <xdr:spPr>
        <a:xfrm>
          <a:off x="6737427" y="1354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198,471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1" name="直線コネクタ 45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2" name="テキスト ボックス 45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3" name="直線コネクタ 45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4" name="テキスト ボックス 453"/>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5" name="直線コネクタ 45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6" name="テキスト ボックス 45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7" name="直線コネクタ 45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8" name="テキスト ボックス 45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9" name="直線コネクタ 45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60" name="テキスト ボックス 45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95</xdr:row>
      <xdr:rowOff>70385</xdr:rowOff>
    </xdr:from>
    <xdr:to>
      <xdr:col>15</xdr:col>
      <xdr:colOff>180340</xdr:colOff>
      <xdr:row>98</xdr:row>
      <xdr:rowOff>135910</xdr:rowOff>
    </xdr:to>
    <xdr:cxnSp macro="">
      <xdr:nvCxnSpPr>
        <xdr:cNvPr id="464" name="直線コネクタ 463"/>
        <xdr:cNvCxnSpPr/>
      </xdr:nvCxnSpPr>
      <xdr:spPr>
        <a:xfrm flipV="1">
          <a:off x="10475595" y="16358135"/>
          <a:ext cx="1270" cy="579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139737</xdr:rowOff>
    </xdr:from>
    <xdr:ext cx="534377" cy="259045"/>
    <xdr:sp macro="" textlink="">
      <xdr:nvSpPr>
        <xdr:cNvPr id="465" name="土木費最小値テキスト"/>
        <xdr:cNvSpPr txBox="1"/>
      </xdr:nvSpPr>
      <xdr:spPr>
        <a:xfrm>
          <a:off x="10528300" y="1694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20,995</a:t>
          </a:r>
          <a:endParaRPr kumimoji="1" lang="ja-JP" altLang="en-US" sz="1000" b="1">
            <a:latin typeface="ＭＳ Ｐゴシック"/>
          </a:endParaRPr>
        </a:p>
      </xdr:txBody>
    </xdr:sp>
    <xdr:clientData/>
  </xdr:oneCellAnchor>
  <xdr:twoCellAnchor>
    <xdr:from>
      <xdr:col>15</xdr:col>
      <xdr:colOff>92075</xdr:colOff>
      <xdr:row>98</xdr:row>
      <xdr:rowOff>135910</xdr:rowOff>
    </xdr:from>
    <xdr:to>
      <xdr:col>15</xdr:col>
      <xdr:colOff>269875</xdr:colOff>
      <xdr:row>98</xdr:row>
      <xdr:rowOff>135910</xdr:rowOff>
    </xdr:to>
    <xdr:cxnSp macro="">
      <xdr:nvCxnSpPr>
        <xdr:cNvPr id="466" name="直線コネクタ 465"/>
        <xdr:cNvCxnSpPr/>
      </xdr:nvCxnSpPr>
      <xdr:spPr>
        <a:xfrm>
          <a:off x="10388600" y="1693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17062</xdr:rowOff>
    </xdr:from>
    <xdr:ext cx="599010" cy="259045"/>
    <xdr:sp macro="" textlink="">
      <xdr:nvSpPr>
        <xdr:cNvPr id="467" name="土木費最大値テキスト"/>
        <xdr:cNvSpPr txBox="1"/>
      </xdr:nvSpPr>
      <xdr:spPr>
        <a:xfrm>
          <a:off x="10528300" y="1613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173,193</a:t>
          </a:r>
          <a:endParaRPr kumimoji="1" lang="ja-JP" altLang="en-US" sz="1000" b="1">
            <a:latin typeface="ＭＳ Ｐゴシック"/>
          </a:endParaRPr>
        </a:p>
      </xdr:txBody>
    </xdr:sp>
    <xdr:clientData/>
  </xdr:oneCellAnchor>
  <xdr:twoCellAnchor>
    <xdr:from>
      <xdr:col>15</xdr:col>
      <xdr:colOff>92075</xdr:colOff>
      <xdr:row>95</xdr:row>
      <xdr:rowOff>70385</xdr:rowOff>
    </xdr:from>
    <xdr:to>
      <xdr:col>15</xdr:col>
      <xdr:colOff>269875</xdr:colOff>
      <xdr:row>95</xdr:row>
      <xdr:rowOff>70385</xdr:rowOff>
    </xdr:to>
    <xdr:cxnSp macro="">
      <xdr:nvCxnSpPr>
        <xdr:cNvPr id="468" name="直線コネクタ 467"/>
        <xdr:cNvCxnSpPr/>
      </xdr:nvCxnSpPr>
      <xdr:spPr>
        <a:xfrm>
          <a:off x="10388600" y="1635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90</xdr:row>
      <xdr:rowOff>80820</xdr:rowOff>
    </xdr:from>
    <xdr:to>
      <xdr:col>15</xdr:col>
      <xdr:colOff>180975</xdr:colOff>
      <xdr:row>95</xdr:row>
      <xdr:rowOff>70385</xdr:rowOff>
    </xdr:to>
    <xdr:cxnSp macro="">
      <xdr:nvCxnSpPr>
        <xdr:cNvPr id="469" name="直線コネクタ 468"/>
        <xdr:cNvCxnSpPr/>
      </xdr:nvCxnSpPr>
      <xdr:spPr>
        <a:xfrm>
          <a:off x="9639300" y="15511320"/>
          <a:ext cx="838200" cy="846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170989</xdr:rowOff>
    </xdr:from>
    <xdr:ext cx="534377" cy="259045"/>
    <xdr:sp macro="" textlink="">
      <xdr:nvSpPr>
        <xdr:cNvPr id="470" name="土木費平均値テキスト"/>
        <xdr:cNvSpPr txBox="1"/>
      </xdr:nvSpPr>
      <xdr:spPr>
        <a:xfrm>
          <a:off x="10528300" y="16801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37,792</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21112</xdr:rowOff>
    </xdr:from>
    <xdr:to>
      <xdr:col>15</xdr:col>
      <xdr:colOff>231775</xdr:colOff>
      <xdr:row>98</xdr:row>
      <xdr:rowOff>122712</xdr:rowOff>
    </xdr:to>
    <xdr:sp macro="" textlink="">
      <xdr:nvSpPr>
        <xdr:cNvPr id="471" name="フローチャート : 判断 470"/>
        <xdr:cNvSpPr/>
      </xdr:nvSpPr>
      <xdr:spPr>
        <a:xfrm>
          <a:off x="10426700" y="1682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90</xdr:row>
      <xdr:rowOff>80820</xdr:rowOff>
    </xdr:from>
    <xdr:to>
      <xdr:col>14</xdr:col>
      <xdr:colOff>28575</xdr:colOff>
      <xdr:row>93</xdr:row>
      <xdr:rowOff>21518</xdr:rowOff>
    </xdr:to>
    <xdr:cxnSp macro="">
      <xdr:nvCxnSpPr>
        <xdr:cNvPr id="472" name="直線コネクタ 471"/>
        <xdr:cNvCxnSpPr/>
      </xdr:nvCxnSpPr>
      <xdr:spPr>
        <a:xfrm flipV="1">
          <a:off x="8750300" y="15511320"/>
          <a:ext cx="889000" cy="45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15196</xdr:rowOff>
    </xdr:from>
    <xdr:to>
      <xdr:col>14</xdr:col>
      <xdr:colOff>79375</xdr:colOff>
      <xdr:row>98</xdr:row>
      <xdr:rowOff>116796</xdr:rowOff>
    </xdr:to>
    <xdr:sp macro="" textlink="">
      <xdr:nvSpPr>
        <xdr:cNvPr id="473" name="フローチャート : 判断 472"/>
        <xdr:cNvSpPr/>
      </xdr:nvSpPr>
      <xdr:spPr>
        <a:xfrm>
          <a:off x="9588500" y="1681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107923</xdr:rowOff>
    </xdr:from>
    <xdr:ext cx="534377" cy="259045"/>
    <xdr:sp macro="" textlink="">
      <xdr:nvSpPr>
        <xdr:cNvPr id="474" name="テキスト ボックス 473"/>
        <xdr:cNvSpPr txBox="1"/>
      </xdr:nvSpPr>
      <xdr:spPr>
        <a:xfrm>
          <a:off x="9372111" y="16910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11</xdr:col>
      <xdr:colOff>307975</xdr:colOff>
      <xdr:row>93</xdr:row>
      <xdr:rowOff>21518</xdr:rowOff>
    </xdr:from>
    <xdr:to>
      <xdr:col>12</xdr:col>
      <xdr:colOff>511175</xdr:colOff>
      <xdr:row>96</xdr:row>
      <xdr:rowOff>27663</xdr:rowOff>
    </xdr:to>
    <xdr:cxnSp macro="">
      <xdr:nvCxnSpPr>
        <xdr:cNvPr id="475" name="直線コネクタ 474"/>
        <xdr:cNvCxnSpPr/>
      </xdr:nvCxnSpPr>
      <xdr:spPr>
        <a:xfrm flipV="1">
          <a:off x="7861300" y="15966368"/>
          <a:ext cx="889000" cy="52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5770</xdr:rowOff>
    </xdr:from>
    <xdr:to>
      <xdr:col>12</xdr:col>
      <xdr:colOff>561975</xdr:colOff>
      <xdr:row>98</xdr:row>
      <xdr:rowOff>107370</xdr:rowOff>
    </xdr:to>
    <xdr:sp macro="" textlink="">
      <xdr:nvSpPr>
        <xdr:cNvPr id="476" name="フローチャート : 判断 475"/>
        <xdr:cNvSpPr/>
      </xdr:nvSpPr>
      <xdr:spPr>
        <a:xfrm>
          <a:off x="8699500" y="1680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98497</xdr:rowOff>
    </xdr:from>
    <xdr:ext cx="534377" cy="259045"/>
    <xdr:sp macro="" textlink="">
      <xdr:nvSpPr>
        <xdr:cNvPr id="477" name="テキスト ボックス 476"/>
        <xdr:cNvSpPr txBox="1"/>
      </xdr:nvSpPr>
      <xdr:spPr>
        <a:xfrm>
          <a:off x="8483111" y="1690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27663</xdr:rowOff>
    </xdr:from>
    <xdr:to>
      <xdr:col>11</xdr:col>
      <xdr:colOff>307975</xdr:colOff>
      <xdr:row>98</xdr:row>
      <xdr:rowOff>59213</xdr:rowOff>
    </xdr:to>
    <xdr:cxnSp macro="">
      <xdr:nvCxnSpPr>
        <xdr:cNvPr id="478" name="直線コネクタ 477"/>
        <xdr:cNvCxnSpPr/>
      </xdr:nvCxnSpPr>
      <xdr:spPr>
        <a:xfrm flipV="1">
          <a:off x="6972300" y="16486863"/>
          <a:ext cx="889000" cy="37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23943</xdr:rowOff>
    </xdr:from>
    <xdr:to>
      <xdr:col>11</xdr:col>
      <xdr:colOff>358775</xdr:colOff>
      <xdr:row>98</xdr:row>
      <xdr:rowOff>125543</xdr:rowOff>
    </xdr:to>
    <xdr:sp macro="" textlink="">
      <xdr:nvSpPr>
        <xdr:cNvPr id="479" name="フローチャート : 判断 478"/>
        <xdr:cNvSpPr/>
      </xdr:nvSpPr>
      <xdr:spPr>
        <a:xfrm>
          <a:off x="7810500" y="1682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116670</xdr:rowOff>
    </xdr:from>
    <xdr:ext cx="534377" cy="259045"/>
    <xdr:sp macro="" textlink="">
      <xdr:nvSpPr>
        <xdr:cNvPr id="480" name="テキスト ボックス 479"/>
        <xdr:cNvSpPr txBox="1"/>
      </xdr:nvSpPr>
      <xdr:spPr>
        <a:xfrm>
          <a:off x="7594111" y="1691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24949</xdr:rowOff>
    </xdr:from>
    <xdr:to>
      <xdr:col>10</xdr:col>
      <xdr:colOff>155575</xdr:colOff>
      <xdr:row>98</xdr:row>
      <xdr:rowOff>126549</xdr:rowOff>
    </xdr:to>
    <xdr:sp macro="" textlink="">
      <xdr:nvSpPr>
        <xdr:cNvPr id="481" name="フローチャート : 判断 480"/>
        <xdr:cNvSpPr/>
      </xdr:nvSpPr>
      <xdr:spPr>
        <a:xfrm>
          <a:off x="6921500" y="16827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117676</xdr:rowOff>
    </xdr:from>
    <xdr:ext cx="534377" cy="259045"/>
    <xdr:sp macro="" textlink="">
      <xdr:nvSpPr>
        <xdr:cNvPr id="482" name="テキスト ボックス 481"/>
        <xdr:cNvSpPr txBox="1"/>
      </xdr:nvSpPr>
      <xdr:spPr>
        <a:xfrm>
          <a:off x="6705111" y="1691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19585</xdr:rowOff>
    </xdr:from>
    <xdr:to>
      <xdr:col>15</xdr:col>
      <xdr:colOff>231775</xdr:colOff>
      <xdr:row>95</xdr:row>
      <xdr:rowOff>121185</xdr:rowOff>
    </xdr:to>
    <xdr:sp macro="" textlink="">
      <xdr:nvSpPr>
        <xdr:cNvPr id="488" name="円/楕円 487"/>
        <xdr:cNvSpPr/>
      </xdr:nvSpPr>
      <xdr:spPr>
        <a:xfrm>
          <a:off x="10426700" y="1630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144062</xdr:rowOff>
    </xdr:from>
    <xdr:ext cx="599010" cy="259045"/>
    <xdr:sp macro="" textlink="">
      <xdr:nvSpPr>
        <xdr:cNvPr id="489" name="土木費該当値テキスト"/>
        <xdr:cNvSpPr txBox="1"/>
      </xdr:nvSpPr>
      <xdr:spPr>
        <a:xfrm>
          <a:off x="10528300" y="1626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173,193</a:t>
          </a:r>
          <a:endParaRPr kumimoji="1" lang="ja-JP" altLang="en-US" sz="1000" b="1">
            <a:solidFill>
              <a:srgbClr val="FF0000"/>
            </a:solidFill>
            <a:latin typeface="ＭＳ Ｐゴシック"/>
          </a:endParaRPr>
        </a:p>
      </xdr:txBody>
    </xdr:sp>
    <xdr:clientData/>
  </xdr:oneCellAnchor>
  <xdr:twoCellAnchor>
    <xdr:from>
      <xdr:col>13</xdr:col>
      <xdr:colOff>663575</xdr:colOff>
      <xdr:row>90</xdr:row>
      <xdr:rowOff>30020</xdr:rowOff>
    </xdr:from>
    <xdr:to>
      <xdr:col>14</xdr:col>
      <xdr:colOff>79375</xdr:colOff>
      <xdr:row>90</xdr:row>
      <xdr:rowOff>131620</xdr:rowOff>
    </xdr:to>
    <xdr:sp macro="" textlink="">
      <xdr:nvSpPr>
        <xdr:cNvPr id="490" name="円/楕円 489"/>
        <xdr:cNvSpPr/>
      </xdr:nvSpPr>
      <xdr:spPr>
        <a:xfrm>
          <a:off x="9588500" y="1546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88</xdr:row>
      <xdr:rowOff>148147</xdr:rowOff>
    </xdr:from>
    <xdr:ext cx="599010" cy="259045"/>
    <xdr:sp macro="" textlink="">
      <xdr:nvSpPr>
        <xdr:cNvPr id="491" name="テキスト ボックス 490"/>
        <xdr:cNvSpPr txBox="1"/>
      </xdr:nvSpPr>
      <xdr:spPr>
        <a:xfrm>
          <a:off x="9339794" y="15235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395,454</a:t>
          </a:r>
          <a:endParaRPr kumimoji="1" lang="ja-JP" altLang="en-US" sz="1000" b="1">
            <a:solidFill>
              <a:srgbClr val="FF0000"/>
            </a:solidFill>
            <a:latin typeface="ＭＳ Ｐゴシック"/>
          </a:endParaRPr>
        </a:p>
      </xdr:txBody>
    </xdr:sp>
    <xdr:clientData/>
  </xdr:oneCellAnchor>
  <xdr:twoCellAnchor>
    <xdr:from>
      <xdr:col>12</xdr:col>
      <xdr:colOff>460375</xdr:colOff>
      <xdr:row>92</xdr:row>
      <xdr:rowOff>142168</xdr:rowOff>
    </xdr:from>
    <xdr:to>
      <xdr:col>12</xdr:col>
      <xdr:colOff>561975</xdr:colOff>
      <xdr:row>93</xdr:row>
      <xdr:rowOff>72318</xdr:rowOff>
    </xdr:to>
    <xdr:sp macro="" textlink="">
      <xdr:nvSpPr>
        <xdr:cNvPr id="492" name="円/楕円 491"/>
        <xdr:cNvSpPr/>
      </xdr:nvSpPr>
      <xdr:spPr>
        <a:xfrm>
          <a:off x="8699500" y="1591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91</xdr:row>
      <xdr:rowOff>88845</xdr:rowOff>
    </xdr:from>
    <xdr:ext cx="599010" cy="259045"/>
    <xdr:sp macro="" textlink="">
      <xdr:nvSpPr>
        <xdr:cNvPr id="493" name="テキスト ボックス 492"/>
        <xdr:cNvSpPr txBox="1"/>
      </xdr:nvSpPr>
      <xdr:spPr>
        <a:xfrm>
          <a:off x="8450794" y="15690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276,019</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148313</xdr:rowOff>
    </xdr:from>
    <xdr:to>
      <xdr:col>11</xdr:col>
      <xdr:colOff>358775</xdr:colOff>
      <xdr:row>96</xdr:row>
      <xdr:rowOff>78463</xdr:rowOff>
    </xdr:to>
    <xdr:sp macro="" textlink="">
      <xdr:nvSpPr>
        <xdr:cNvPr id="494" name="円/楕円 493"/>
        <xdr:cNvSpPr/>
      </xdr:nvSpPr>
      <xdr:spPr>
        <a:xfrm>
          <a:off x="7810500" y="1643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94</xdr:row>
      <xdr:rowOff>94990</xdr:rowOff>
    </xdr:from>
    <xdr:ext cx="599010" cy="259045"/>
    <xdr:sp macro="" textlink="">
      <xdr:nvSpPr>
        <xdr:cNvPr id="495" name="テキスト ボックス 494"/>
        <xdr:cNvSpPr txBox="1"/>
      </xdr:nvSpPr>
      <xdr:spPr>
        <a:xfrm>
          <a:off x="7561794" y="16211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139,406</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8413</xdr:rowOff>
    </xdr:from>
    <xdr:to>
      <xdr:col>10</xdr:col>
      <xdr:colOff>155575</xdr:colOff>
      <xdr:row>98</xdr:row>
      <xdr:rowOff>110013</xdr:rowOff>
    </xdr:to>
    <xdr:sp macro="" textlink="">
      <xdr:nvSpPr>
        <xdr:cNvPr id="496" name="円/楕円 495"/>
        <xdr:cNvSpPr/>
      </xdr:nvSpPr>
      <xdr:spPr>
        <a:xfrm>
          <a:off x="6921500" y="1681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126540</xdr:rowOff>
    </xdr:from>
    <xdr:ext cx="534377" cy="259045"/>
    <xdr:sp macro="" textlink="">
      <xdr:nvSpPr>
        <xdr:cNvPr id="497" name="テキスト ボックス 496"/>
        <xdr:cNvSpPr txBox="1"/>
      </xdr:nvSpPr>
      <xdr:spPr>
        <a:xfrm>
          <a:off x="6705111" y="16585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41,125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8" name="テキスト ボックス 50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9" name="直線コネクタ 50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10" name="テキスト ボックス 509"/>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11" name="直線コネクタ 51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2" name="テキスト ボックス 51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3" name="直線コネクタ 51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4" name="テキスト ボックス 51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5" name="直線コネクタ 51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6" name="テキスト ボックス 51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7" name="直線コネクタ 51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8" name="テキスト ボックス 51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36106</xdr:rowOff>
    </xdr:from>
    <xdr:to>
      <xdr:col>23</xdr:col>
      <xdr:colOff>516889</xdr:colOff>
      <xdr:row>38</xdr:row>
      <xdr:rowOff>160807</xdr:rowOff>
    </xdr:to>
    <xdr:cxnSp macro="">
      <xdr:nvCxnSpPr>
        <xdr:cNvPr id="522" name="直線コネクタ 521"/>
        <xdr:cNvCxnSpPr/>
      </xdr:nvCxnSpPr>
      <xdr:spPr>
        <a:xfrm flipV="1">
          <a:off x="16317595" y="5351056"/>
          <a:ext cx="1269" cy="1324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164634</xdr:rowOff>
    </xdr:from>
    <xdr:ext cx="534377" cy="259045"/>
    <xdr:sp macro="" textlink="">
      <xdr:nvSpPr>
        <xdr:cNvPr id="523" name="消防費最小値テキスト"/>
        <xdr:cNvSpPr txBox="1"/>
      </xdr:nvSpPr>
      <xdr:spPr>
        <a:xfrm>
          <a:off x="16370300" y="667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11,446</a:t>
          </a:r>
          <a:endParaRPr kumimoji="1" lang="ja-JP" altLang="en-US" sz="1000" b="1">
            <a:latin typeface="ＭＳ Ｐゴシック"/>
          </a:endParaRPr>
        </a:p>
      </xdr:txBody>
    </xdr:sp>
    <xdr:clientData/>
  </xdr:oneCellAnchor>
  <xdr:twoCellAnchor>
    <xdr:from>
      <xdr:col>23</xdr:col>
      <xdr:colOff>428625</xdr:colOff>
      <xdr:row>38</xdr:row>
      <xdr:rowOff>160807</xdr:rowOff>
    </xdr:from>
    <xdr:to>
      <xdr:col>23</xdr:col>
      <xdr:colOff>606425</xdr:colOff>
      <xdr:row>38</xdr:row>
      <xdr:rowOff>160807</xdr:rowOff>
    </xdr:to>
    <xdr:cxnSp macro="">
      <xdr:nvCxnSpPr>
        <xdr:cNvPr id="524" name="直線コネクタ 523"/>
        <xdr:cNvCxnSpPr/>
      </xdr:nvCxnSpPr>
      <xdr:spPr>
        <a:xfrm>
          <a:off x="16230600" y="6675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154233</xdr:rowOff>
    </xdr:from>
    <xdr:ext cx="534377" cy="259045"/>
    <xdr:sp macro="" textlink="">
      <xdr:nvSpPr>
        <xdr:cNvPr id="525" name="消防費最大値テキスト"/>
        <xdr:cNvSpPr txBox="1"/>
      </xdr:nvSpPr>
      <xdr:spPr>
        <a:xfrm>
          <a:off x="16370300" y="512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46,219</a:t>
          </a:r>
          <a:endParaRPr kumimoji="1" lang="ja-JP" altLang="en-US" sz="1000" b="1">
            <a:latin typeface="ＭＳ Ｐゴシック"/>
          </a:endParaRPr>
        </a:p>
      </xdr:txBody>
    </xdr:sp>
    <xdr:clientData/>
  </xdr:oneCellAnchor>
  <xdr:twoCellAnchor>
    <xdr:from>
      <xdr:col>23</xdr:col>
      <xdr:colOff>428625</xdr:colOff>
      <xdr:row>31</xdr:row>
      <xdr:rowOff>36106</xdr:rowOff>
    </xdr:from>
    <xdr:to>
      <xdr:col>23</xdr:col>
      <xdr:colOff>606425</xdr:colOff>
      <xdr:row>31</xdr:row>
      <xdr:rowOff>36106</xdr:rowOff>
    </xdr:to>
    <xdr:cxnSp macro="">
      <xdr:nvCxnSpPr>
        <xdr:cNvPr id="526" name="直線コネクタ 525"/>
        <xdr:cNvCxnSpPr/>
      </xdr:nvCxnSpPr>
      <xdr:spPr>
        <a:xfrm>
          <a:off x="16230600" y="535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151968</xdr:rowOff>
    </xdr:from>
    <xdr:to>
      <xdr:col>23</xdr:col>
      <xdr:colOff>517525</xdr:colOff>
      <xdr:row>38</xdr:row>
      <xdr:rowOff>63309</xdr:rowOff>
    </xdr:to>
    <xdr:cxnSp macro="">
      <xdr:nvCxnSpPr>
        <xdr:cNvPr id="527" name="直線コネクタ 526"/>
        <xdr:cNvCxnSpPr/>
      </xdr:nvCxnSpPr>
      <xdr:spPr>
        <a:xfrm flipV="1">
          <a:off x="15481300" y="6495618"/>
          <a:ext cx="838200" cy="8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1135</xdr:rowOff>
    </xdr:from>
    <xdr:ext cx="534377" cy="259045"/>
    <xdr:sp macro="" textlink="">
      <xdr:nvSpPr>
        <xdr:cNvPr id="528" name="消防費平均値テキスト"/>
        <xdr:cNvSpPr txBox="1"/>
      </xdr:nvSpPr>
      <xdr:spPr>
        <a:xfrm>
          <a:off x="16370300" y="61733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19,404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149708</xdr:rowOff>
    </xdr:from>
    <xdr:to>
      <xdr:col>23</xdr:col>
      <xdr:colOff>568325</xdr:colOff>
      <xdr:row>37</xdr:row>
      <xdr:rowOff>79858</xdr:rowOff>
    </xdr:to>
    <xdr:sp macro="" textlink="">
      <xdr:nvSpPr>
        <xdr:cNvPr id="529" name="フローチャート : 判断 528"/>
        <xdr:cNvSpPr/>
      </xdr:nvSpPr>
      <xdr:spPr>
        <a:xfrm>
          <a:off x="16268700" y="632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75349</xdr:rowOff>
    </xdr:from>
    <xdr:to>
      <xdr:col>22</xdr:col>
      <xdr:colOff>365125</xdr:colOff>
      <xdr:row>38</xdr:row>
      <xdr:rowOff>63309</xdr:rowOff>
    </xdr:to>
    <xdr:cxnSp macro="">
      <xdr:nvCxnSpPr>
        <xdr:cNvPr id="530" name="直線コネクタ 529"/>
        <xdr:cNvCxnSpPr/>
      </xdr:nvCxnSpPr>
      <xdr:spPr>
        <a:xfrm>
          <a:off x="14592300" y="6418999"/>
          <a:ext cx="889000" cy="15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50495</xdr:rowOff>
    </xdr:from>
    <xdr:to>
      <xdr:col>22</xdr:col>
      <xdr:colOff>415925</xdr:colOff>
      <xdr:row>37</xdr:row>
      <xdr:rowOff>152095</xdr:rowOff>
    </xdr:to>
    <xdr:sp macro="" textlink="">
      <xdr:nvSpPr>
        <xdr:cNvPr id="531" name="フローチャート : 判断 530"/>
        <xdr:cNvSpPr/>
      </xdr:nvSpPr>
      <xdr:spPr>
        <a:xfrm>
          <a:off x="15430500" y="639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168622</xdr:rowOff>
    </xdr:from>
    <xdr:ext cx="534377" cy="259045"/>
    <xdr:sp macro="" textlink="">
      <xdr:nvSpPr>
        <xdr:cNvPr id="532" name="テキスト ボックス 531"/>
        <xdr:cNvSpPr txBox="1"/>
      </xdr:nvSpPr>
      <xdr:spPr>
        <a:xfrm>
          <a:off x="15214111" y="616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75349</xdr:rowOff>
    </xdr:from>
    <xdr:to>
      <xdr:col>21</xdr:col>
      <xdr:colOff>161925</xdr:colOff>
      <xdr:row>37</xdr:row>
      <xdr:rowOff>122974</xdr:rowOff>
    </xdr:to>
    <xdr:cxnSp macro="">
      <xdr:nvCxnSpPr>
        <xdr:cNvPr id="533" name="直線コネクタ 532"/>
        <xdr:cNvCxnSpPr/>
      </xdr:nvCxnSpPr>
      <xdr:spPr>
        <a:xfrm flipV="1">
          <a:off x="13703300" y="6418999"/>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98730</xdr:rowOff>
    </xdr:from>
    <xdr:to>
      <xdr:col>21</xdr:col>
      <xdr:colOff>212725</xdr:colOff>
      <xdr:row>38</xdr:row>
      <xdr:rowOff>28880</xdr:rowOff>
    </xdr:to>
    <xdr:sp macro="" textlink="">
      <xdr:nvSpPr>
        <xdr:cNvPr id="534" name="フローチャート : 判断 533"/>
        <xdr:cNvSpPr/>
      </xdr:nvSpPr>
      <xdr:spPr>
        <a:xfrm>
          <a:off x="14541500" y="64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20007</xdr:rowOff>
    </xdr:from>
    <xdr:ext cx="534377" cy="259045"/>
    <xdr:sp macro="" textlink="">
      <xdr:nvSpPr>
        <xdr:cNvPr id="535" name="テキスト ボックス 534"/>
        <xdr:cNvSpPr txBox="1"/>
      </xdr:nvSpPr>
      <xdr:spPr>
        <a:xfrm>
          <a:off x="14325111" y="653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110515</xdr:rowOff>
    </xdr:from>
    <xdr:to>
      <xdr:col>19</xdr:col>
      <xdr:colOff>644525</xdr:colOff>
      <xdr:row>37</xdr:row>
      <xdr:rowOff>122974</xdr:rowOff>
    </xdr:to>
    <xdr:cxnSp macro="">
      <xdr:nvCxnSpPr>
        <xdr:cNvPr id="536" name="直線コネクタ 535"/>
        <xdr:cNvCxnSpPr/>
      </xdr:nvCxnSpPr>
      <xdr:spPr>
        <a:xfrm>
          <a:off x="12814300" y="6282715"/>
          <a:ext cx="889000" cy="18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105016</xdr:rowOff>
    </xdr:from>
    <xdr:to>
      <xdr:col>20</xdr:col>
      <xdr:colOff>9525</xdr:colOff>
      <xdr:row>38</xdr:row>
      <xdr:rowOff>35167</xdr:rowOff>
    </xdr:to>
    <xdr:sp macro="" textlink="">
      <xdr:nvSpPr>
        <xdr:cNvPr id="537" name="フローチャート : 判断 536"/>
        <xdr:cNvSpPr/>
      </xdr:nvSpPr>
      <xdr:spPr>
        <a:xfrm>
          <a:off x="13652500" y="644866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26293</xdr:rowOff>
    </xdr:from>
    <xdr:ext cx="534377" cy="259045"/>
    <xdr:sp macro="" textlink="">
      <xdr:nvSpPr>
        <xdr:cNvPr id="538" name="テキスト ボックス 537"/>
        <xdr:cNvSpPr txBox="1"/>
      </xdr:nvSpPr>
      <xdr:spPr>
        <a:xfrm>
          <a:off x="13436111" y="654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136411</xdr:rowOff>
    </xdr:from>
    <xdr:to>
      <xdr:col>18</xdr:col>
      <xdr:colOff>492125</xdr:colOff>
      <xdr:row>38</xdr:row>
      <xdr:rowOff>66560</xdr:rowOff>
    </xdr:to>
    <xdr:sp macro="" textlink="">
      <xdr:nvSpPr>
        <xdr:cNvPr id="539" name="フローチャート : 判断 538"/>
        <xdr:cNvSpPr/>
      </xdr:nvSpPr>
      <xdr:spPr>
        <a:xfrm>
          <a:off x="12763500" y="64800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57688</xdr:rowOff>
    </xdr:from>
    <xdr:ext cx="534377" cy="259045"/>
    <xdr:sp macro="" textlink="">
      <xdr:nvSpPr>
        <xdr:cNvPr id="540" name="テキスト ボックス 539"/>
        <xdr:cNvSpPr txBox="1"/>
      </xdr:nvSpPr>
      <xdr:spPr>
        <a:xfrm>
          <a:off x="12547111" y="657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101168</xdr:rowOff>
    </xdr:from>
    <xdr:to>
      <xdr:col>23</xdr:col>
      <xdr:colOff>568325</xdr:colOff>
      <xdr:row>38</xdr:row>
      <xdr:rowOff>31318</xdr:rowOff>
    </xdr:to>
    <xdr:sp macro="" textlink="">
      <xdr:nvSpPr>
        <xdr:cNvPr id="546" name="円/楕円 545"/>
        <xdr:cNvSpPr/>
      </xdr:nvSpPr>
      <xdr:spPr>
        <a:xfrm>
          <a:off x="16268700" y="644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79595</xdr:rowOff>
    </xdr:from>
    <xdr:ext cx="534377" cy="259045"/>
    <xdr:sp macro="" textlink="">
      <xdr:nvSpPr>
        <xdr:cNvPr id="547" name="消防費該当値テキスト"/>
        <xdr:cNvSpPr txBox="1"/>
      </xdr:nvSpPr>
      <xdr:spPr>
        <a:xfrm>
          <a:off x="16370300" y="642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16,178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12509</xdr:rowOff>
    </xdr:from>
    <xdr:to>
      <xdr:col>22</xdr:col>
      <xdr:colOff>415925</xdr:colOff>
      <xdr:row>38</xdr:row>
      <xdr:rowOff>114109</xdr:rowOff>
    </xdr:to>
    <xdr:sp macro="" textlink="">
      <xdr:nvSpPr>
        <xdr:cNvPr id="548" name="円/楕円 547"/>
        <xdr:cNvSpPr/>
      </xdr:nvSpPr>
      <xdr:spPr>
        <a:xfrm>
          <a:off x="15430500" y="652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105236</xdr:rowOff>
    </xdr:from>
    <xdr:ext cx="534377" cy="259045"/>
    <xdr:sp macro="" textlink="">
      <xdr:nvSpPr>
        <xdr:cNvPr id="549" name="テキスト ボックス 548"/>
        <xdr:cNvSpPr txBox="1"/>
      </xdr:nvSpPr>
      <xdr:spPr>
        <a:xfrm>
          <a:off x="15214111" y="662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14,005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24549</xdr:rowOff>
    </xdr:from>
    <xdr:to>
      <xdr:col>21</xdr:col>
      <xdr:colOff>212725</xdr:colOff>
      <xdr:row>37</xdr:row>
      <xdr:rowOff>126149</xdr:rowOff>
    </xdr:to>
    <xdr:sp macro="" textlink="">
      <xdr:nvSpPr>
        <xdr:cNvPr id="550" name="円/楕円 549"/>
        <xdr:cNvSpPr/>
      </xdr:nvSpPr>
      <xdr:spPr>
        <a:xfrm>
          <a:off x="14541500" y="636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142676</xdr:rowOff>
    </xdr:from>
    <xdr:ext cx="534377" cy="259045"/>
    <xdr:sp macro="" textlink="">
      <xdr:nvSpPr>
        <xdr:cNvPr id="551" name="テキスト ボックス 550"/>
        <xdr:cNvSpPr txBox="1"/>
      </xdr:nvSpPr>
      <xdr:spPr>
        <a:xfrm>
          <a:off x="14325111" y="614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18,189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72174</xdr:rowOff>
    </xdr:from>
    <xdr:to>
      <xdr:col>20</xdr:col>
      <xdr:colOff>9525</xdr:colOff>
      <xdr:row>38</xdr:row>
      <xdr:rowOff>2324</xdr:rowOff>
    </xdr:to>
    <xdr:sp macro="" textlink="">
      <xdr:nvSpPr>
        <xdr:cNvPr id="552" name="円/楕円 551"/>
        <xdr:cNvSpPr/>
      </xdr:nvSpPr>
      <xdr:spPr>
        <a:xfrm>
          <a:off x="13652500" y="641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18851</xdr:rowOff>
    </xdr:from>
    <xdr:ext cx="534377" cy="259045"/>
    <xdr:sp macro="" textlink="">
      <xdr:nvSpPr>
        <xdr:cNvPr id="553" name="テキスト ボックス 552"/>
        <xdr:cNvSpPr txBox="1"/>
      </xdr:nvSpPr>
      <xdr:spPr>
        <a:xfrm>
          <a:off x="13436111" y="619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16,939</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59715</xdr:rowOff>
    </xdr:from>
    <xdr:to>
      <xdr:col>18</xdr:col>
      <xdr:colOff>492125</xdr:colOff>
      <xdr:row>36</xdr:row>
      <xdr:rowOff>161315</xdr:rowOff>
    </xdr:to>
    <xdr:sp macro="" textlink="">
      <xdr:nvSpPr>
        <xdr:cNvPr id="554" name="円/楕円 553"/>
        <xdr:cNvSpPr/>
      </xdr:nvSpPr>
      <xdr:spPr>
        <a:xfrm>
          <a:off x="12763500" y="62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6392</xdr:rowOff>
    </xdr:from>
    <xdr:ext cx="534377" cy="259045"/>
    <xdr:sp macro="" textlink="">
      <xdr:nvSpPr>
        <xdr:cNvPr id="555" name="テキスト ボックス 554"/>
        <xdr:cNvSpPr txBox="1"/>
      </xdr:nvSpPr>
      <xdr:spPr>
        <a:xfrm>
          <a:off x="12547111" y="600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21,766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50,310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6" name="テキスト ボックス 56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7" name="直線コネクタ 56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8" name="テキスト ボックス 567"/>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9" name="直線コネクタ 56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70" name="テキスト ボックス 569"/>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71" name="直線コネクタ 57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2" name="テキスト ボックス 571"/>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3" name="直線コネクタ 57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4" name="テキスト ボックス 57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5" name="直線コネクタ 57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6" name="テキスト ボックス 57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8" name="テキスト ボックス 57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132779</xdr:rowOff>
    </xdr:from>
    <xdr:to>
      <xdr:col>23</xdr:col>
      <xdr:colOff>516889</xdr:colOff>
      <xdr:row>59</xdr:row>
      <xdr:rowOff>102108</xdr:rowOff>
    </xdr:to>
    <xdr:cxnSp macro="">
      <xdr:nvCxnSpPr>
        <xdr:cNvPr id="580" name="直線コネクタ 579"/>
        <xdr:cNvCxnSpPr/>
      </xdr:nvCxnSpPr>
      <xdr:spPr>
        <a:xfrm flipV="1">
          <a:off x="16317595" y="8705279"/>
          <a:ext cx="1269" cy="1512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105935</xdr:rowOff>
    </xdr:from>
    <xdr:ext cx="534377" cy="259045"/>
    <xdr:sp macro="" textlink="">
      <xdr:nvSpPr>
        <xdr:cNvPr id="581" name="教育費最小値テキスト"/>
        <xdr:cNvSpPr txBox="1"/>
      </xdr:nvSpPr>
      <xdr:spPr>
        <a:xfrm>
          <a:off x="16370300" y="1022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25,460</a:t>
          </a:r>
          <a:endParaRPr kumimoji="1" lang="ja-JP" altLang="en-US" sz="1000" b="1">
            <a:latin typeface="ＭＳ Ｐゴシック"/>
          </a:endParaRPr>
        </a:p>
      </xdr:txBody>
    </xdr:sp>
    <xdr:clientData/>
  </xdr:oneCellAnchor>
  <xdr:twoCellAnchor>
    <xdr:from>
      <xdr:col>23</xdr:col>
      <xdr:colOff>428625</xdr:colOff>
      <xdr:row>59</xdr:row>
      <xdr:rowOff>102108</xdr:rowOff>
    </xdr:from>
    <xdr:to>
      <xdr:col>23</xdr:col>
      <xdr:colOff>606425</xdr:colOff>
      <xdr:row>59</xdr:row>
      <xdr:rowOff>102108</xdr:rowOff>
    </xdr:to>
    <xdr:cxnSp macro="">
      <xdr:nvCxnSpPr>
        <xdr:cNvPr id="582" name="直線コネクタ 581"/>
        <xdr:cNvCxnSpPr/>
      </xdr:nvCxnSpPr>
      <xdr:spPr>
        <a:xfrm>
          <a:off x="16230600" y="1021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79456</xdr:rowOff>
    </xdr:from>
    <xdr:ext cx="599010" cy="259045"/>
    <xdr:sp macro="" textlink="">
      <xdr:nvSpPr>
        <xdr:cNvPr id="583" name="教育費最大値テキスト"/>
        <xdr:cNvSpPr txBox="1"/>
      </xdr:nvSpPr>
      <xdr:spPr>
        <a:xfrm>
          <a:off x="16370300" y="848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144,545</a:t>
          </a:r>
          <a:endParaRPr kumimoji="1" lang="ja-JP" altLang="en-US" sz="1000" b="1">
            <a:latin typeface="ＭＳ Ｐゴシック"/>
          </a:endParaRPr>
        </a:p>
      </xdr:txBody>
    </xdr:sp>
    <xdr:clientData/>
  </xdr:oneCellAnchor>
  <xdr:twoCellAnchor>
    <xdr:from>
      <xdr:col>23</xdr:col>
      <xdr:colOff>428625</xdr:colOff>
      <xdr:row>50</xdr:row>
      <xdr:rowOff>132779</xdr:rowOff>
    </xdr:from>
    <xdr:to>
      <xdr:col>23</xdr:col>
      <xdr:colOff>606425</xdr:colOff>
      <xdr:row>50</xdr:row>
      <xdr:rowOff>132779</xdr:rowOff>
    </xdr:to>
    <xdr:cxnSp macro="">
      <xdr:nvCxnSpPr>
        <xdr:cNvPr id="584" name="直線コネクタ 583"/>
        <xdr:cNvCxnSpPr/>
      </xdr:nvCxnSpPr>
      <xdr:spPr>
        <a:xfrm>
          <a:off x="16230600" y="870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39929</xdr:rowOff>
    </xdr:from>
    <xdr:to>
      <xdr:col>23</xdr:col>
      <xdr:colOff>517525</xdr:colOff>
      <xdr:row>58</xdr:row>
      <xdr:rowOff>65201</xdr:rowOff>
    </xdr:to>
    <xdr:cxnSp macro="">
      <xdr:nvCxnSpPr>
        <xdr:cNvPr id="585" name="直線コネクタ 584"/>
        <xdr:cNvCxnSpPr/>
      </xdr:nvCxnSpPr>
      <xdr:spPr>
        <a:xfrm flipV="1">
          <a:off x="15481300" y="9984029"/>
          <a:ext cx="838200" cy="25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101274</xdr:rowOff>
    </xdr:from>
    <xdr:ext cx="534377" cy="259045"/>
    <xdr:sp macro="" textlink="">
      <xdr:nvSpPr>
        <xdr:cNvPr id="586" name="教育費平均値テキスト"/>
        <xdr:cNvSpPr txBox="1"/>
      </xdr:nvSpPr>
      <xdr:spPr>
        <a:xfrm>
          <a:off x="16370300" y="97024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50,327</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78397</xdr:rowOff>
    </xdr:from>
    <xdr:to>
      <xdr:col>23</xdr:col>
      <xdr:colOff>568325</xdr:colOff>
      <xdr:row>58</xdr:row>
      <xdr:rowOff>8547</xdr:rowOff>
    </xdr:to>
    <xdr:sp macro="" textlink="">
      <xdr:nvSpPr>
        <xdr:cNvPr id="587" name="フローチャート : 判断 586"/>
        <xdr:cNvSpPr/>
      </xdr:nvSpPr>
      <xdr:spPr>
        <a:xfrm>
          <a:off x="16268700" y="985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65201</xdr:rowOff>
    </xdr:from>
    <xdr:to>
      <xdr:col>22</xdr:col>
      <xdr:colOff>365125</xdr:colOff>
      <xdr:row>58</xdr:row>
      <xdr:rowOff>128308</xdr:rowOff>
    </xdr:to>
    <xdr:cxnSp macro="">
      <xdr:nvCxnSpPr>
        <xdr:cNvPr id="588" name="直線コネクタ 587"/>
        <xdr:cNvCxnSpPr/>
      </xdr:nvCxnSpPr>
      <xdr:spPr>
        <a:xfrm flipV="1">
          <a:off x="14592300" y="10009301"/>
          <a:ext cx="889000" cy="6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124828</xdr:rowOff>
    </xdr:from>
    <xdr:to>
      <xdr:col>22</xdr:col>
      <xdr:colOff>415925</xdr:colOff>
      <xdr:row>58</xdr:row>
      <xdr:rowOff>54978</xdr:rowOff>
    </xdr:to>
    <xdr:sp macro="" textlink="">
      <xdr:nvSpPr>
        <xdr:cNvPr id="589" name="フローチャート : 判断 588"/>
        <xdr:cNvSpPr/>
      </xdr:nvSpPr>
      <xdr:spPr>
        <a:xfrm>
          <a:off x="15430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71505</xdr:rowOff>
    </xdr:from>
    <xdr:ext cx="534377" cy="259045"/>
    <xdr:sp macro="" textlink="">
      <xdr:nvSpPr>
        <xdr:cNvPr id="590" name="テキスト ボックス 589"/>
        <xdr:cNvSpPr txBox="1"/>
      </xdr:nvSpPr>
      <xdr:spPr>
        <a:xfrm>
          <a:off x="15214111" y="967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128308</xdr:rowOff>
    </xdr:from>
    <xdr:to>
      <xdr:col>21</xdr:col>
      <xdr:colOff>161925</xdr:colOff>
      <xdr:row>59</xdr:row>
      <xdr:rowOff>23533</xdr:rowOff>
    </xdr:to>
    <xdr:cxnSp macro="">
      <xdr:nvCxnSpPr>
        <xdr:cNvPr id="591" name="直線コネクタ 590"/>
        <xdr:cNvCxnSpPr/>
      </xdr:nvCxnSpPr>
      <xdr:spPr>
        <a:xfrm flipV="1">
          <a:off x="13703300" y="10072408"/>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159093</xdr:rowOff>
    </xdr:from>
    <xdr:to>
      <xdr:col>21</xdr:col>
      <xdr:colOff>212725</xdr:colOff>
      <xdr:row>58</xdr:row>
      <xdr:rowOff>89243</xdr:rowOff>
    </xdr:to>
    <xdr:sp macro="" textlink="">
      <xdr:nvSpPr>
        <xdr:cNvPr id="592" name="フローチャート : 判断 591"/>
        <xdr:cNvSpPr/>
      </xdr:nvSpPr>
      <xdr:spPr>
        <a:xfrm>
          <a:off x="14541500" y="99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105770</xdr:rowOff>
    </xdr:from>
    <xdr:ext cx="534377" cy="259045"/>
    <xdr:sp macro="" textlink="">
      <xdr:nvSpPr>
        <xdr:cNvPr id="593" name="テキスト ボックス 592"/>
        <xdr:cNvSpPr txBox="1"/>
      </xdr:nvSpPr>
      <xdr:spPr>
        <a:xfrm>
          <a:off x="14325111" y="970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23533</xdr:rowOff>
    </xdr:from>
    <xdr:to>
      <xdr:col>19</xdr:col>
      <xdr:colOff>644525</xdr:colOff>
      <xdr:row>59</xdr:row>
      <xdr:rowOff>27508</xdr:rowOff>
    </xdr:to>
    <xdr:cxnSp macro="">
      <xdr:nvCxnSpPr>
        <xdr:cNvPr id="594" name="直線コネクタ 593"/>
        <xdr:cNvCxnSpPr/>
      </xdr:nvCxnSpPr>
      <xdr:spPr>
        <a:xfrm flipV="1">
          <a:off x="12814300" y="10139083"/>
          <a:ext cx="889000" cy="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162204</xdr:rowOff>
    </xdr:from>
    <xdr:to>
      <xdr:col>20</xdr:col>
      <xdr:colOff>9525</xdr:colOff>
      <xdr:row>58</xdr:row>
      <xdr:rowOff>92354</xdr:rowOff>
    </xdr:to>
    <xdr:sp macro="" textlink="">
      <xdr:nvSpPr>
        <xdr:cNvPr id="595" name="フローチャート : 判断 594"/>
        <xdr:cNvSpPr/>
      </xdr:nvSpPr>
      <xdr:spPr>
        <a:xfrm>
          <a:off x="13652500" y="993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108881</xdr:rowOff>
    </xdr:from>
    <xdr:ext cx="534377" cy="259045"/>
    <xdr:sp macro="" textlink="">
      <xdr:nvSpPr>
        <xdr:cNvPr id="596" name="テキスト ボックス 595"/>
        <xdr:cNvSpPr txBox="1"/>
      </xdr:nvSpPr>
      <xdr:spPr>
        <a:xfrm>
          <a:off x="13436111" y="971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5296</xdr:rowOff>
    </xdr:from>
    <xdr:to>
      <xdr:col>18</xdr:col>
      <xdr:colOff>492125</xdr:colOff>
      <xdr:row>58</xdr:row>
      <xdr:rowOff>106896</xdr:rowOff>
    </xdr:to>
    <xdr:sp macro="" textlink="">
      <xdr:nvSpPr>
        <xdr:cNvPr id="597" name="フローチャート : 判断 596"/>
        <xdr:cNvSpPr/>
      </xdr:nvSpPr>
      <xdr:spPr>
        <a:xfrm>
          <a:off x="12763500" y="99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123423</xdr:rowOff>
    </xdr:from>
    <xdr:ext cx="534377" cy="259045"/>
    <xdr:sp macro="" textlink="">
      <xdr:nvSpPr>
        <xdr:cNvPr id="598" name="テキスト ボックス 597"/>
        <xdr:cNvSpPr txBox="1"/>
      </xdr:nvSpPr>
      <xdr:spPr>
        <a:xfrm>
          <a:off x="12547111" y="972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42,583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160579</xdr:rowOff>
    </xdr:from>
    <xdr:to>
      <xdr:col>23</xdr:col>
      <xdr:colOff>568325</xdr:colOff>
      <xdr:row>58</xdr:row>
      <xdr:rowOff>90729</xdr:rowOff>
    </xdr:to>
    <xdr:sp macro="" textlink="">
      <xdr:nvSpPr>
        <xdr:cNvPr id="604" name="円/楕円 603"/>
        <xdr:cNvSpPr/>
      </xdr:nvSpPr>
      <xdr:spPr>
        <a:xfrm>
          <a:off x="16268700" y="993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139006</xdr:rowOff>
    </xdr:from>
    <xdr:ext cx="534377" cy="259045"/>
    <xdr:sp macro="" textlink="">
      <xdr:nvSpPr>
        <xdr:cNvPr id="605" name="教育費該当値テキスト"/>
        <xdr:cNvSpPr txBox="1"/>
      </xdr:nvSpPr>
      <xdr:spPr>
        <a:xfrm>
          <a:off x="16370300" y="991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43,856</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14401</xdr:rowOff>
    </xdr:from>
    <xdr:to>
      <xdr:col>22</xdr:col>
      <xdr:colOff>415925</xdr:colOff>
      <xdr:row>58</xdr:row>
      <xdr:rowOff>116001</xdr:rowOff>
    </xdr:to>
    <xdr:sp macro="" textlink="">
      <xdr:nvSpPr>
        <xdr:cNvPr id="606" name="円/楕円 605"/>
        <xdr:cNvSpPr/>
      </xdr:nvSpPr>
      <xdr:spPr>
        <a:xfrm>
          <a:off x="15430500" y="995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107128</xdr:rowOff>
    </xdr:from>
    <xdr:ext cx="534377" cy="259045"/>
    <xdr:sp macro="" textlink="">
      <xdr:nvSpPr>
        <xdr:cNvPr id="607" name="テキスト ボックス 606"/>
        <xdr:cNvSpPr txBox="1"/>
      </xdr:nvSpPr>
      <xdr:spPr>
        <a:xfrm>
          <a:off x="15214111" y="10051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41,866</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77508</xdr:rowOff>
    </xdr:from>
    <xdr:to>
      <xdr:col>21</xdr:col>
      <xdr:colOff>212725</xdr:colOff>
      <xdr:row>59</xdr:row>
      <xdr:rowOff>7658</xdr:rowOff>
    </xdr:to>
    <xdr:sp macro="" textlink="">
      <xdr:nvSpPr>
        <xdr:cNvPr id="608" name="円/楕円 607"/>
        <xdr:cNvSpPr/>
      </xdr:nvSpPr>
      <xdr:spPr>
        <a:xfrm>
          <a:off x="14541500" y="1002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170235</xdr:rowOff>
    </xdr:from>
    <xdr:ext cx="534377" cy="259045"/>
    <xdr:sp macro="" textlink="">
      <xdr:nvSpPr>
        <xdr:cNvPr id="609" name="テキスト ボックス 608"/>
        <xdr:cNvSpPr txBox="1"/>
      </xdr:nvSpPr>
      <xdr:spPr>
        <a:xfrm>
          <a:off x="14325111" y="1011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36,897</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144183</xdr:rowOff>
    </xdr:from>
    <xdr:to>
      <xdr:col>20</xdr:col>
      <xdr:colOff>9525</xdr:colOff>
      <xdr:row>59</xdr:row>
      <xdr:rowOff>74333</xdr:rowOff>
    </xdr:to>
    <xdr:sp macro="" textlink="">
      <xdr:nvSpPr>
        <xdr:cNvPr id="610" name="円/楕円 609"/>
        <xdr:cNvSpPr/>
      </xdr:nvSpPr>
      <xdr:spPr>
        <a:xfrm>
          <a:off x="13652500" y="1008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65460</xdr:rowOff>
    </xdr:from>
    <xdr:ext cx="534377" cy="259045"/>
    <xdr:sp macro="" textlink="">
      <xdr:nvSpPr>
        <xdr:cNvPr id="611" name="テキスト ボックス 610"/>
        <xdr:cNvSpPr txBox="1"/>
      </xdr:nvSpPr>
      <xdr:spPr>
        <a:xfrm>
          <a:off x="13436111" y="1018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31,647</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148158</xdr:rowOff>
    </xdr:from>
    <xdr:to>
      <xdr:col>18</xdr:col>
      <xdr:colOff>492125</xdr:colOff>
      <xdr:row>59</xdr:row>
      <xdr:rowOff>78308</xdr:rowOff>
    </xdr:to>
    <xdr:sp macro="" textlink="">
      <xdr:nvSpPr>
        <xdr:cNvPr id="612" name="円/楕円 611"/>
        <xdr:cNvSpPr/>
      </xdr:nvSpPr>
      <xdr:spPr>
        <a:xfrm>
          <a:off x="12763500" y="1009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69435</xdr:rowOff>
    </xdr:from>
    <xdr:ext cx="534377" cy="259045"/>
    <xdr:sp macro="" textlink="">
      <xdr:nvSpPr>
        <xdr:cNvPr id="613" name="テキスト ボックス 612"/>
        <xdr:cNvSpPr txBox="1"/>
      </xdr:nvSpPr>
      <xdr:spPr>
        <a:xfrm>
          <a:off x="12547111" y="1018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31,334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19,967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4" name="直線コネクタ 62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5" name="テキスト ボックス 62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6" name="直線コネクタ 62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7" name="テキスト ボックス 62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8" name="直線コネクタ 62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9" name="テキスト ボックス 62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30" name="直線コネクタ 62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31" name="テキスト ボックス 63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32" name="直線コネクタ 63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33" name="テキスト ボックス 632"/>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4" name="直線コネクタ 63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35" name="テキスト ボックス 63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6" name="直線コネクタ 63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7" name="テキスト ボックス 63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78</xdr:row>
      <xdr:rowOff>137610</xdr:rowOff>
    </xdr:from>
    <xdr:to>
      <xdr:col>23</xdr:col>
      <xdr:colOff>516889</xdr:colOff>
      <xdr:row>79</xdr:row>
      <xdr:rowOff>98879</xdr:rowOff>
    </xdr:to>
    <xdr:cxnSp macro="">
      <xdr:nvCxnSpPr>
        <xdr:cNvPr id="639" name="直線コネクタ 638"/>
        <xdr:cNvCxnSpPr/>
      </xdr:nvCxnSpPr>
      <xdr:spPr>
        <a:xfrm flipV="1">
          <a:off x="16317595" y="13510710"/>
          <a:ext cx="1269" cy="132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144003</xdr:rowOff>
    </xdr:from>
    <xdr:ext cx="249299" cy="259045"/>
    <xdr:sp macro="" textlink="">
      <xdr:nvSpPr>
        <xdr:cNvPr id="640" name="災害復旧費最小値テキスト"/>
        <xdr:cNvSpPr txBox="1"/>
      </xdr:nvSpPr>
      <xdr:spPr>
        <a:xfrm>
          <a:off x="16370300" y="136885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41" name="直線コネクタ 64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84287</xdr:rowOff>
    </xdr:from>
    <xdr:ext cx="469744" cy="259045"/>
    <xdr:sp macro="" textlink="">
      <xdr:nvSpPr>
        <xdr:cNvPr id="642" name="災害復旧費最大値テキスト"/>
        <xdr:cNvSpPr txBox="1"/>
      </xdr:nvSpPr>
      <xdr:spPr>
        <a:xfrm>
          <a:off x="16370300" y="1328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8,128</a:t>
          </a:r>
          <a:endParaRPr kumimoji="1" lang="ja-JP" altLang="en-US" sz="1000" b="1">
            <a:latin typeface="ＭＳ Ｐゴシック"/>
          </a:endParaRPr>
        </a:p>
      </xdr:txBody>
    </xdr:sp>
    <xdr:clientData/>
  </xdr:oneCellAnchor>
  <xdr:twoCellAnchor>
    <xdr:from>
      <xdr:col>23</xdr:col>
      <xdr:colOff>428625</xdr:colOff>
      <xdr:row>78</xdr:row>
      <xdr:rowOff>137610</xdr:rowOff>
    </xdr:from>
    <xdr:to>
      <xdr:col>23</xdr:col>
      <xdr:colOff>606425</xdr:colOff>
      <xdr:row>78</xdr:row>
      <xdr:rowOff>137610</xdr:rowOff>
    </xdr:to>
    <xdr:cxnSp macro="">
      <xdr:nvCxnSpPr>
        <xdr:cNvPr id="643" name="直線コネクタ 642"/>
        <xdr:cNvCxnSpPr/>
      </xdr:nvCxnSpPr>
      <xdr:spPr>
        <a:xfrm>
          <a:off x="16230600" y="1351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70</xdr:row>
      <xdr:rowOff>134246</xdr:rowOff>
    </xdr:from>
    <xdr:to>
      <xdr:col>23</xdr:col>
      <xdr:colOff>517525</xdr:colOff>
      <xdr:row>79</xdr:row>
      <xdr:rowOff>17824</xdr:rowOff>
    </xdr:to>
    <xdr:cxnSp macro="">
      <xdr:nvCxnSpPr>
        <xdr:cNvPr id="644" name="直線コネクタ 643"/>
        <xdr:cNvCxnSpPr/>
      </xdr:nvCxnSpPr>
      <xdr:spPr>
        <a:xfrm>
          <a:off x="15481300" y="12135746"/>
          <a:ext cx="838200" cy="142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17003</xdr:rowOff>
    </xdr:from>
    <xdr:ext cx="378565" cy="259045"/>
    <xdr:sp macro="" textlink="">
      <xdr:nvSpPr>
        <xdr:cNvPr id="645" name="災害復旧費平均値テキスト"/>
        <xdr:cNvSpPr txBox="1"/>
      </xdr:nvSpPr>
      <xdr:spPr>
        <a:xfrm>
          <a:off x="16370300" y="135615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38576</xdr:rowOff>
    </xdr:from>
    <xdr:to>
      <xdr:col>23</xdr:col>
      <xdr:colOff>568325</xdr:colOff>
      <xdr:row>79</xdr:row>
      <xdr:rowOff>140176</xdr:rowOff>
    </xdr:to>
    <xdr:sp macro="" textlink="">
      <xdr:nvSpPr>
        <xdr:cNvPr id="646" name="フローチャート : 判断 645"/>
        <xdr:cNvSpPr/>
      </xdr:nvSpPr>
      <xdr:spPr>
        <a:xfrm>
          <a:off x="16268700" y="13583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70</xdr:row>
      <xdr:rowOff>134246</xdr:rowOff>
    </xdr:from>
    <xdr:to>
      <xdr:col>22</xdr:col>
      <xdr:colOff>365125</xdr:colOff>
      <xdr:row>75</xdr:row>
      <xdr:rowOff>79758</xdr:rowOff>
    </xdr:to>
    <xdr:cxnSp macro="">
      <xdr:nvCxnSpPr>
        <xdr:cNvPr id="647" name="直線コネクタ 646"/>
        <xdr:cNvCxnSpPr/>
      </xdr:nvCxnSpPr>
      <xdr:spPr>
        <a:xfrm flipV="1">
          <a:off x="14592300" y="12135746"/>
          <a:ext cx="889000" cy="80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26198</xdr:rowOff>
    </xdr:from>
    <xdr:to>
      <xdr:col>22</xdr:col>
      <xdr:colOff>415925</xdr:colOff>
      <xdr:row>79</xdr:row>
      <xdr:rowOff>127798</xdr:rowOff>
    </xdr:to>
    <xdr:sp macro="" textlink="">
      <xdr:nvSpPr>
        <xdr:cNvPr id="648" name="フローチャート : 判断 647"/>
        <xdr:cNvSpPr/>
      </xdr:nvSpPr>
      <xdr:spPr>
        <a:xfrm>
          <a:off x="15430500" y="1357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118925</xdr:rowOff>
    </xdr:from>
    <xdr:ext cx="469744" cy="259045"/>
    <xdr:sp macro="" textlink="">
      <xdr:nvSpPr>
        <xdr:cNvPr id="649" name="テキスト ボックス 648"/>
        <xdr:cNvSpPr txBox="1"/>
      </xdr:nvSpPr>
      <xdr:spPr>
        <a:xfrm>
          <a:off x="15246427" y="1366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113247</xdr:rowOff>
    </xdr:from>
    <xdr:to>
      <xdr:col>21</xdr:col>
      <xdr:colOff>161925</xdr:colOff>
      <xdr:row>75</xdr:row>
      <xdr:rowOff>79758</xdr:rowOff>
    </xdr:to>
    <xdr:cxnSp macro="">
      <xdr:nvCxnSpPr>
        <xdr:cNvPr id="650" name="直線コネクタ 649"/>
        <xdr:cNvCxnSpPr/>
      </xdr:nvCxnSpPr>
      <xdr:spPr>
        <a:xfrm>
          <a:off x="13703300" y="12800547"/>
          <a:ext cx="889000" cy="13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14898</xdr:rowOff>
    </xdr:from>
    <xdr:to>
      <xdr:col>21</xdr:col>
      <xdr:colOff>212725</xdr:colOff>
      <xdr:row>79</xdr:row>
      <xdr:rowOff>116498</xdr:rowOff>
    </xdr:to>
    <xdr:sp macro="" textlink="">
      <xdr:nvSpPr>
        <xdr:cNvPr id="651" name="フローチャート : 判断 650"/>
        <xdr:cNvSpPr/>
      </xdr:nvSpPr>
      <xdr:spPr>
        <a:xfrm>
          <a:off x="14541500" y="1355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107625</xdr:rowOff>
    </xdr:from>
    <xdr:ext cx="469744" cy="259045"/>
    <xdr:sp macro="" textlink="">
      <xdr:nvSpPr>
        <xdr:cNvPr id="652" name="テキスト ボックス 651"/>
        <xdr:cNvSpPr txBox="1"/>
      </xdr:nvSpPr>
      <xdr:spPr>
        <a:xfrm>
          <a:off x="14357427" y="1365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113247</xdr:rowOff>
    </xdr:from>
    <xdr:to>
      <xdr:col>19</xdr:col>
      <xdr:colOff>644525</xdr:colOff>
      <xdr:row>78</xdr:row>
      <xdr:rowOff>3177</xdr:rowOff>
    </xdr:to>
    <xdr:cxnSp macro="">
      <xdr:nvCxnSpPr>
        <xdr:cNvPr id="653" name="直線コネクタ 652"/>
        <xdr:cNvCxnSpPr/>
      </xdr:nvCxnSpPr>
      <xdr:spPr>
        <a:xfrm flipV="1">
          <a:off x="12814300" y="12800547"/>
          <a:ext cx="889000" cy="57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167784</xdr:rowOff>
    </xdr:from>
    <xdr:to>
      <xdr:col>20</xdr:col>
      <xdr:colOff>9525</xdr:colOff>
      <xdr:row>79</xdr:row>
      <xdr:rowOff>97934</xdr:rowOff>
    </xdr:to>
    <xdr:sp macro="" textlink="">
      <xdr:nvSpPr>
        <xdr:cNvPr id="654" name="フローチャート : 判断 653"/>
        <xdr:cNvSpPr/>
      </xdr:nvSpPr>
      <xdr:spPr>
        <a:xfrm>
          <a:off x="13652500" y="1354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89061</xdr:rowOff>
    </xdr:from>
    <xdr:ext cx="469744" cy="259045"/>
    <xdr:sp macro="" textlink="">
      <xdr:nvSpPr>
        <xdr:cNvPr id="655" name="テキスト ボックス 654"/>
        <xdr:cNvSpPr txBox="1"/>
      </xdr:nvSpPr>
      <xdr:spPr>
        <a:xfrm>
          <a:off x="13468427" y="1363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161775</xdr:rowOff>
    </xdr:from>
    <xdr:to>
      <xdr:col>18</xdr:col>
      <xdr:colOff>492125</xdr:colOff>
      <xdr:row>79</xdr:row>
      <xdr:rowOff>91925</xdr:rowOff>
    </xdr:to>
    <xdr:sp macro="" textlink="">
      <xdr:nvSpPr>
        <xdr:cNvPr id="656" name="フローチャート : 判断 655"/>
        <xdr:cNvSpPr/>
      </xdr:nvSpPr>
      <xdr:spPr>
        <a:xfrm>
          <a:off x="12763500" y="1353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83052</xdr:rowOff>
    </xdr:from>
    <xdr:ext cx="469744" cy="259045"/>
    <xdr:sp macro="" textlink="">
      <xdr:nvSpPr>
        <xdr:cNvPr id="657" name="テキスト ボックス 656"/>
        <xdr:cNvSpPr txBox="1"/>
      </xdr:nvSpPr>
      <xdr:spPr>
        <a:xfrm>
          <a:off x="12579427" y="13627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8" name="テキスト ボックス 65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9" name="テキスト ボックス 65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60" name="テキスト ボックス 6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61" name="テキスト ボックス 66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2" name="テキスト ボックス 66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138474</xdr:rowOff>
    </xdr:from>
    <xdr:to>
      <xdr:col>23</xdr:col>
      <xdr:colOff>568325</xdr:colOff>
      <xdr:row>79</xdr:row>
      <xdr:rowOff>68624</xdr:rowOff>
    </xdr:to>
    <xdr:sp macro="" textlink="">
      <xdr:nvSpPr>
        <xdr:cNvPr id="663" name="円/楕円 662"/>
        <xdr:cNvSpPr/>
      </xdr:nvSpPr>
      <xdr:spPr>
        <a:xfrm>
          <a:off x="16268700" y="1351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39837</xdr:rowOff>
    </xdr:from>
    <xdr:ext cx="469744" cy="259045"/>
    <xdr:sp macro="" textlink="">
      <xdr:nvSpPr>
        <xdr:cNvPr id="664" name="災害復旧費該当値テキスト"/>
        <xdr:cNvSpPr txBox="1"/>
      </xdr:nvSpPr>
      <xdr:spPr>
        <a:xfrm>
          <a:off x="16370300" y="13412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4,964</a:t>
          </a:r>
          <a:endParaRPr kumimoji="1" lang="ja-JP" altLang="en-US" sz="1000" b="1">
            <a:solidFill>
              <a:srgbClr val="FF0000"/>
            </a:solidFill>
            <a:latin typeface="ＭＳ Ｐゴシック"/>
          </a:endParaRPr>
        </a:p>
      </xdr:txBody>
    </xdr:sp>
    <xdr:clientData/>
  </xdr:oneCellAnchor>
  <xdr:twoCellAnchor>
    <xdr:from>
      <xdr:col>22</xdr:col>
      <xdr:colOff>314325</xdr:colOff>
      <xdr:row>70</xdr:row>
      <xdr:rowOff>83446</xdr:rowOff>
    </xdr:from>
    <xdr:to>
      <xdr:col>22</xdr:col>
      <xdr:colOff>415925</xdr:colOff>
      <xdr:row>71</xdr:row>
      <xdr:rowOff>13596</xdr:rowOff>
    </xdr:to>
    <xdr:sp macro="" textlink="">
      <xdr:nvSpPr>
        <xdr:cNvPr id="665" name="円/楕円 664"/>
        <xdr:cNvSpPr/>
      </xdr:nvSpPr>
      <xdr:spPr>
        <a:xfrm>
          <a:off x="15430500" y="1208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69</xdr:row>
      <xdr:rowOff>30123</xdr:rowOff>
    </xdr:from>
    <xdr:ext cx="534377" cy="259045"/>
    <xdr:sp macro="" textlink="">
      <xdr:nvSpPr>
        <xdr:cNvPr id="666" name="テキスト ボックス 665"/>
        <xdr:cNvSpPr txBox="1"/>
      </xdr:nvSpPr>
      <xdr:spPr>
        <a:xfrm>
          <a:off x="15214111" y="1186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92,334</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28958</xdr:rowOff>
    </xdr:from>
    <xdr:to>
      <xdr:col>21</xdr:col>
      <xdr:colOff>212725</xdr:colOff>
      <xdr:row>75</xdr:row>
      <xdr:rowOff>130558</xdr:rowOff>
    </xdr:to>
    <xdr:sp macro="" textlink="">
      <xdr:nvSpPr>
        <xdr:cNvPr id="667" name="円/楕円 666"/>
        <xdr:cNvSpPr/>
      </xdr:nvSpPr>
      <xdr:spPr>
        <a:xfrm>
          <a:off x="14541500" y="1288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147085</xdr:rowOff>
    </xdr:from>
    <xdr:ext cx="534377" cy="259045"/>
    <xdr:sp macro="" textlink="">
      <xdr:nvSpPr>
        <xdr:cNvPr id="668" name="テキスト ボックス 667"/>
        <xdr:cNvSpPr txBox="1"/>
      </xdr:nvSpPr>
      <xdr:spPr>
        <a:xfrm>
          <a:off x="14325111" y="12662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43,171</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62447</xdr:rowOff>
    </xdr:from>
    <xdr:to>
      <xdr:col>20</xdr:col>
      <xdr:colOff>9525</xdr:colOff>
      <xdr:row>74</xdr:row>
      <xdr:rowOff>164047</xdr:rowOff>
    </xdr:to>
    <xdr:sp macro="" textlink="">
      <xdr:nvSpPr>
        <xdr:cNvPr id="669" name="円/楕円 668"/>
        <xdr:cNvSpPr/>
      </xdr:nvSpPr>
      <xdr:spPr>
        <a:xfrm>
          <a:off x="13652500" y="1274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9124</xdr:rowOff>
    </xdr:from>
    <xdr:ext cx="534377" cy="259045"/>
    <xdr:sp macro="" textlink="">
      <xdr:nvSpPr>
        <xdr:cNvPr id="670" name="テキスト ボックス 669"/>
        <xdr:cNvSpPr txBox="1"/>
      </xdr:nvSpPr>
      <xdr:spPr>
        <a:xfrm>
          <a:off x="13436111" y="12524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51,620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123827</xdr:rowOff>
    </xdr:from>
    <xdr:to>
      <xdr:col>18</xdr:col>
      <xdr:colOff>492125</xdr:colOff>
      <xdr:row>78</xdr:row>
      <xdr:rowOff>53977</xdr:rowOff>
    </xdr:to>
    <xdr:sp macro="" textlink="">
      <xdr:nvSpPr>
        <xdr:cNvPr id="671" name="円/楕円 670"/>
        <xdr:cNvSpPr/>
      </xdr:nvSpPr>
      <xdr:spPr>
        <a:xfrm>
          <a:off x="12763500" y="1332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70504</xdr:rowOff>
    </xdr:from>
    <xdr:ext cx="534377" cy="259045"/>
    <xdr:sp macro="" textlink="">
      <xdr:nvSpPr>
        <xdr:cNvPr id="672" name="テキスト ボックス 671"/>
        <xdr:cNvSpPr txBox="1"/>
      </xdr:nvSpPr>
      <xdr:spPr>
        <a:xfrm>
          <a:off x="12547111" y="1310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16,361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50,565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81" name="テキスト ボックス 68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2" name="直線コネクタ 68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83" name="直線コネクタ 68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4" name="テキスト ボックス 68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5" name="直線コネクタ 68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6" name="テキスト ボックス 685"/>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7" name="直線コネクタ 68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8" name="テキスト ボックス 687"/>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9" name="直線コネクタ 68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90" name="テキスト ボックス 689"/>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91" name="直線コネクタ 69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92" name="テキスト ボックス 691"/>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3" name="直線コネクタ 69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94" name="テキスト ボックス 69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5" name="直線コネクタ 69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6" name="テキスト ボックス 69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117477</xdr:rowOff>
    </xdr:from>
    <xdr:to>
      <xdr:col>23</xdr:col>
      <xdr:colOff>516889</xdr:colOff>
      <xdr:row>98</xdr:row>
      <xdr:rowOff>105084</xdr:rowOff>
    </xdr:to>
    <xdr:cxnSp macro="">
      <xdr:nvCxnSpPr>
        <xdr:cNvPr id="698" name="直線コネクタ 697"/>
        <xdr:cNvCxnSpPr/>
      </xdr:nvCxnSpPr>
      <xdr:spPr>
        <a:xfrm flipV="1">
          <a:off x="16317595" y="15547977"/>
          <a:ext cx="1269" cy="1359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108911</xdr:rowOff>
    </xdr:from>
    <xdr:ext cx="534377" cy="259045"/>
    <xdr:sp macro="" textlink="">
      <xdr:nvSpPr>
        <xdr:cNvPr id="699" name="公債費最小値テキスト"/>
        <xdr:cNvSpPr txBox="1"/>
      </xdr:nvSpPr>
      <xdr:spPr>
        <a:xfrm>
          <a:off x="16370300" y="1691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10,120</a:t>
          </a:r>
          <a:endParaRPr kumimoji="1" lang="ja-JP" altLang="en-US" sz="1000" b="1">
            <a:latin typeface="ＭＳ Ｐゴシック"/>
          </a:endParaRPr>
        </a:p>
      </xdr:txBody>
    </xdr:sp>
    <xdr:clientData/>
  </xdr:oneCellAnchor>
  <xdr:twoCellAnchor>
    <xdr:from>
      <xdr:col>23</xdr:col>
      <xdr:colOff>428625</xdr:colOff>
      <xdr:row>98</xdr:row>
      <xdr:rowOff>105084</xdr:rowOff>
    </xdr:from>
    <xdr:to>
      <xdr:col>23</xdr:col>
      <xdr:colOff>606425</xdr:colOff>
      <xdr:row>98</xdr:row>
      <xdr:rowOff>105084</xdr:rowOff>
    </xdr:to>
    <xdr:cxnSp macro="">
      <xdr:nvCxnSpPr>
        <xdr:cNvPr id="700" name="直線コネクタ 699"/>
        <xdr:cNvCxnSpPr/>
      </xdr:nvCxnSpPr>
      <xdr:spPr>
        <a:xfrm>
          <a:off x="16230600" y="16907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64154</xdr:rowOff>
    </xdr:from>
    <xdr:ext cx="534377" cy="259045"/>
    <xdr:sp macro="" textlink="">
      <xdr:nvSpPr>
        <xdr:cNvPr id="701" name="公債費最大値テキスト"/>
        <xdr:cNvSpPr txBox="1"/>
      </xdr:nvSpPr>
      <xdr:spPr>
        <a:xfrm>
          <a:off x="16370300" y="1532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93,361</a:t>
          </a:r>
          <a:endParaRPr kumimoji="1" lang="ja-JP" altLang="en-US" sz="1000" b="1">
            <a:latin typeface="ＭＳ Ｐゴシック"/>
          </a:endParaRPr>
        </a:p>
      </xdr:txBody>
    </xdr:sp>
    <xdr:clientData/>
  </xdr:oneCellAnchor>
  <xdr:twoCellAnchor>
    <xdr:from>
      <xdr:col>23</xdr:col>
      <xdr:colOff>428625</xdr:colOff>
      <xdr:row>90</xdr:row>
      <xdr:rowOff>117477</xdr:rowOff>
    </xdr:from>
    <xdr:to>
      <xdr:col>23</xdr:col>
      <xdr:colOff>606425</xdr:colOff>
      <xdr:row>90</xdr:row>
      <xdr:rowOff>117477</xdr:rowOff>
    </xdr:to>
    <xdr:cxnSp macro="">
      <xdr:nvCxnSpPr>
        <xdr:cNvPr id="702" name="直線コネクタ 701"/>
        <xdr:cNvCxnSpPr/>
      </xdr:nvCxnSpPr>
      <xdr:spPr>
        <a:xfrm>
          <a:off x="16230600" y="15547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21056</xdr:rowOff>
    </xdr:from>
    <xdr:to>
      <xdr:col>23</xdr:col>
      <xdr:colOff>517525</xdr:colOff>
      <xdr:row>97</xdr:row>
      <xdr:rowOff>23750</xdr:rowOff>
    </xdr:to>
    <xdr:cxnSp macro="">
      <xdr:nvCxnSpPr>
        <xdr:cNvPr id="703" name="直線コネクタ 702"/>
        <xdr:cNvCxnSpPr/>
      </xdr:nvCxnSpPr>
      <xdr:spPr>
        <a:xfrm>
          <a:off x="15481300" y="16651706"/>
          <a:ext cx="838200" cy="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171246</xdr:rowOff>
    </xdr:from>
    <xdr:ext cx="534377" cy="259045"/>
    <xdr:sp macro="" textlink="">
      <xdr:nvSpPr>
        <xdr:cNvPr id="704" name="公債費平均値テキスト"/>
        <xdr:cNvSpPr txBox="1"/>
      </xdr:nvSpPr>
      <xdr:spPr>
        <a:xfrm>
          <a:off x="16370300" y="162875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148369</xdr:rowOff>
    </xdr:from>
    <xdr:to>
      <xdr:col>23</xdr:col>
      <xdr:colOff>568325</xdr:colOff>
      <xdr:row>96</xdr:row>
      <xdr:rowOff>78519</xdr:rowOff>
    </xdr:to>
    <xdr:sp macro="" textlink="">
      <xdr:nvSpPr>
        <xdr:cNvPr id="705" name="フローチャート : 判断 704"/>
        <xdr:cNvSpPr/>
      </xdr:nvSpPr>
      <xdr:spPr>
        <a:xfrm>
          <a:off x="162687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11195</xdr:rowOff>
    </xdr:from>
    <xdr:to>
      <xdr:col>22</xdr:col>
      <xdr:colOff>365125</xdr:colOff>
      <xdr:row>97</xdr:row>
      <xdr:rowOff>21056</xdr:rowOff>
    </xdr:to>
    <xdr:cxnSp macro="">
      <xdr:nvCxnSpPr>
        <xdr:cNvPr id="706" name="直線コネクタ 705"/>
        <xdr:cNvCxnSpPr/>
      </xdr:nvCxnSpPr>
      <xdr:spPr>
        <a:xfrm>
          <a:off x="14592300" y="16641845"/>
          <a:ext cx="889000" cy="9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3257</xdr:rowOff>
    </xdr:from>
    <xdr:to>
      <xdr:col>22</xdr:col>
      <xdr:colOff>415925</xdr:colOff>
      <xdr:row>96</xdr:row>
      <xdr:rowOff>104857</xdr:rowOff>
    </xdr:to>
    <xdr:sp macro="" textlink="">
      <xdr:nvSpPr>
        <xdr:cNvPr id="707" name="フローチャート : 判断 706"/>
        <xdr:cNvSpPr/>
      </xdr:nvSpPr>
      <xdr:spPr>
        <a:xfrm>
          <a:off x="15430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121384</xdr:rowOff>
    </xdr:from>
    <xdr:ext cx="534377" cy="259045"/>
    <xdr:sp macro="" textlink="">
      <xdr:nvSpPr>
        <xdr:cNvPr id="708" name="テキスト ボックス 707"/>
        <xdr:cNvSpPr txBox="1"/>
      </xdr:nvSpPr>
      <xdr:spPr>
        <a:xfrm>
          <a:off x="15214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168177</xdr:rowOff>
    </xdr:from>
    <xdr:to>
      <xdr:col>21</xdr:col>
      <xdr:colOff>161925</xdr:colOff>
      <xdr:row>97</xdr:row>
      <xdr:rowOff>11195</xdr:rowOff>
    </xdr:to>
    <xdr:cxnSp macro="">
      <xdr:nvCxnSpPr>
        <xdr:cNvPr id="709" name="直線コネクタ 708"/>
        <xdr:cNvCxnSpPr/>
      </xdr:nvCxnSpPr>
      <xdr:spPr>
        <a:xfrm>
          <a:off x="13703300" y="16627377"/>
          <a:ext cx="889000" cy="1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170461</xdr:rowOff>
    </xdr:from>
    <xdr:to>
      <xdr:col>21</xdr:col>
      <xdr:colOff>212725</xdr:colOff>
      <xdr:row>96</xdr:row>
      <xdr:rowOff>100611</xdr:rowOff>
    </xdr:to>
    <xdr:sp macro="" textlink="">
      <xdr:nvSpPr>
        <xdr:cNvPr id="710" name="フローチャート : 判断 709"/>
        <xdr:cNvSpPr/>
      </xdr:nvSpPr>
      <xdr:spPr>
        <a:xfrm>
          <a:off x="14541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117138</xdr:rowOff>
    </xdr:from>
    <xdr:ext cx="534377" cy="259045"/>
    <xdr:sp macro="" textlink="">
      <xdr:nvSpPr>
        <xdr:cNvPr id="711" name="テキスト ボックス 710"/>
        <xdr:cNvSpPr txBox="1"/>
      </xdr:nvSpPr>
      <xdr:spPr>
        <a:xfrm>
          <a:off x="14325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168177</xdr:rowOff>
    </xdr:from>
    <xdr:to>
      <xdr:col>19</xdr:col>
      <xdr:colOff>644525</xdr:colOff>
      <xdr:row>96</xdr:row>
      <xdr:rowOff>168748</xdr:rowOff>
    </xdr:to>
    <xdr:cxnSp macro="">
      <xdr:nvCxnSpPr>
        <xdr:cNvPr id="712" name="直線コネクタ 711"/>
        <xdr:cNvCxnSpPr/>
      </xdr:nvCxnSpPr>
      <xdr:spPr>
        <a:xfrm flipV="1">
          <a:off x="12814300" y="16627377"/>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144173</xdr:rowOff>
    </xdr:from>
    <xdr:to>
      <xdr:col>20</xdr:col>
      <xdr:colOff>9525</xdr:colOff>
      <xdr:row>96</xdr:row>
      <xdr:rowOff>74323</xdr:rowOff>
    </xdr:to>
    <xdr:sp macro="" textlink="">
      <xdr:nvSpPr>
        <xdr:cNvPr id="713" name="フローチャート : 判断 712"/>
        <xdr:cNvSpPr/>
      </xdr:nvSpPr>
      <xdr:spPr>
        <a:xfrm>
          <a:off x="13652500" y="1643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90850</xdr:rowOff>
    </xdr:from>
    <xdr:ext cx="534377" cy="259045"/>
    <xdr:sp macro="" textlink="">
      <xdr:nvSpPr>
        <xdr:cNvPr id="714" name="テキスト ボックス 713"/>
        <xdr:cNvSpPr txBox="1"/>
      </xdr:nvSpPr>
      <xdr:spPr>
        <a:xfrm>
          <a:off x="13436111" y="1620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143503</xdr:rowOff>
    </xdr:from>
    <xdr:to>
      <xdr:col>18</xdr:col>
      <xdr:colOff>492125</xdr:colOff>
      <xdr:row>96</xdr:row>
      <xdr:rowOff>73653</xdr:rowOff>
    </xdr:to>
    <xdr:sp macro="" textlink="">
      <xdr:nvSpPr>
        <xdr:cNvPr id="715" name="フローチャート : 判断 714"/>
        <xdr:cNvSpPr/>
      </xdr:nvSpPr>
      <xdr:spPr>
        <a:xfrm>
          <a:off x="12763500" y="1643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90180</xdr:rowOff>
    </xdr:from>
    <xdr:ext cx="534377" cy="259045"/>
    <xdr:sp macro="" textlink="">
      <xdr:nvSpPr>
        <xdr:cNvPr id="716" name="テキスト ボックス 715"/>
        <xdr:cNvSpPr txBox="1"/>
      </xdr:nvSpPr>
      <xdr:spPr>
        <a:xfrm>
          <a:off x="12547111" y="1620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7" name="テキスト ボックス 71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8" name="テキスト ボックス 71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9" name="テキスト ボックス 71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20" name="テキスト ボックス 71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21" name="テキスト ボックス 72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144400</xdr:rowOff>
    </xdr:from>
    <xdr:to>
      <xdr:col>23</xdr:col>
      <xdr:colOff>568325</xdr:colOff>
      <xdr:row>97</xdr:row>
      <xdr:rowOff>74550</xdr:rowOff>
    </xdr:to>
    <xdr:sp macro="" textlink="">
      <xdr:nvSpPr>
        <xdr:cNvPr id="722" name="円/楕円 721"/>
        <xdr:cNvSpPr/>
      </xdr:nvSpPr>
      <xdr:spPr>
        <a:xfrm>
          <a:off x="16268700" y="1660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122827</xdr:rowOff>
    </xdr:from>
    <xdr:ext cx="534377" cy="259045"/>
    <xdr:sp macro="" textlink="">
      <xdr:nvSpPr>
        <xdr:cNvPr id="723" name="公債費該当値テキスト"/>
        <xdr:cNvSpPr txBox="1"/>
      </xdr:nvSpPr>
      <xdr:spPr>
        <a:xfrm>
          <a:off x="16370300" y="1658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25,601</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141706</xdr:rowOff>
    </xdr:from>
    <xdr:to>
      <xdr:col>22</xdr:col>
      <xdr:colOff>415925</xdr:colOff>
      <xdr:row>97</xdr:row>
      <xdr:rowOff>71856</xdr:rowOff>
    </xdr:to>
    <xdr:sp macro="" textlink="">
      <xdr:nvSpPr>
        <xdr:cNvPr id="724" name="円/楕円 723"/>
        <xdr:cNvSpPr/>
      </xdr:nvSpPr>
      <xdr:spPr>
        <a:xfrm>
          <a:off x="15430500" y="1660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62983</xdr:rowOff>
    </xdr:from>
    <xdr:ext cx="534377" cy="259045"/>
    <xdr:sp macro="" textlink="">
      <xdr:nvSpPr>
        <xdr:cNvPr id="725" name="テキスト ボックス 724"/>
        <xdr:cNvSpPr txBox="1"/>
      </xdr:nvSpPr>
      <xdr:spPr>
        <a:xfrm>
          <a:off x="15214111" y="1669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25,766</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131845</xdr:rowOff>
    </xdr:from>
    <xdr:to>
      <xdr:col>21</xdr:col>
      <xdr:colOff>212725</xdr:colOff>
      <xdr:row>97</xdr:row>
      <xdr:rowOff>61995</xdr:rowOff>
    </xdr:to>
    <xdr:sp macro="" textlink="">
      <xdr:nvSpPr>
        <xdr:cNvPr id="726" name="円/楕円 725"/>
        <xdr:cNvSpPr/>
      </xdr:nvSpPr>
      <xdr:spPr>
        <a:xfrm>
          <a:off x="14541500" y="1659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53122</xdr:rowOff>
    </xdr:from>
    <xdr:ext cx="534377" cy="259045"/>
    <xdr:sp macro="" textlink="">
      <xdr:nvSpPr>
        <xdr:cNvPr id="727" name="テキスト ボックス 726"/>
        <xdr:cNvSpPr txBox="1"/>
      </xdr:nvSpPr>
      <xdr:spPr>
        <a:xfrm>
          <a:off x="14325111" y="1668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26,370</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117377</xdr:rowOff>
    </xdr:from>
    <xdr:to>
      <xdr:col>20</xdr:col>
      <xdr:colOff>9525</xdr:colOff>
      <xdr:row>97</xdr:row>
      <xdr:rowOff>47527</xdr:rowOff>
    </xdr:to>
    <xdr:sp macro="" textlink="">
      <xdr:nvSpPr>
        <xdr:cNvPr id="728" name="円/楕円 727"/>
        <xdr:cNvSpPr/>
      </xdr:nvSpPr>
      <xdr:spPr>
        <a:xfrm>
          <a:off x="13652500" y="1657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38654</xdr:rowOff>
    </xdr:from>
    <xdr:ext cx="534377" cy="259045"/>
    <xdr:sp macro="" textlink="">
      <xdr:nvSpPr>
        <xdr:cNvPr id="729" name="テキスト ボックス 728"/>
        <xdr:cNvSpPr txBox="1"/>
      </xdr:nvSpPr>
      <xdr:spPr>
        <a:xfrm>
          <a:off x="13436111" y="1666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27,256</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117948</xdr:rowOff>
    </xdr:from>
    <xdr:to>
      <xdr:col>18</xdr:col>
      <xdr:colOff>492125</xdr:colOff>
      <xdr:row>97</xdr:row>
      <xdr:rowOff>48098</xdr:rowOff>
    </xdr:to>
    <xdr:sp macro="" textlink="">
      <xdr:nvSpPr>
        <xdr:cNvPr id="730" name="円/楕円 729"/>
        <xdr:cNvSpPr/>
      </xdr:nvSpPr>
      <xdr:spPr>
        <a:xfrm>
          <a:off x="12763500" y="1657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39225</xdr:rowOff>
    </xdr:from>
    <xdr:ext cx="534377" cy="259045"/>
    <xdr:sp macro="" textlink="">
      <xdr:nvSpPr>
        <xdr:cNvPr id="731" name="テキスト ボックス 730"/>
        <xdr:cNvSpPr txBox="1"/>
      </xdr:nvSpPr>
      <xdr:spPr>
        <a:xfrm>
          <a:off x="12547111" y="1666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27,221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32" name="正方形/長方形 73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3" name="正方形/長方形 73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4" name="正方形/長方形 73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5" name="正方形/長方形 73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6" name="正方形/長方形 73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7" name="正方形/長方形 73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8" name="正方形/長方形 73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8,032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9" name="正方形/長方形 73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40" name="テキスト ボックス 73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41" name="直線コネクタ 74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42" name="直線コネクタ 74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43" name="テキスト ボックス 74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4" name="直線コネクタ 74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5" name="テキスト ボックス 74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46" name="直線コネクタ 74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111777</xdr:rowOff>
    </xdr:from>
    <xdr:ext cx="467179" cy="259045"/>
    <xdr:sp macro="" textlink="">
      <xdr:nvSpPr>
        <xdr:cNvPr id="747" name="テキスト ボックス 746"/>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153416</xdr:rowOff>
    </xdr:from>
    <xdr:to>
      <xdr:col>32</xdr:col>
      <xdr:colOff>186689</xdr:colOff>
      <xdr:row>38</xdr:row>
      <xdr:rowOff>25400</xdr:rowOff>
    </xdr:to>
    <xdr:cxnSp macro="">
      <xdr:nvCxnSpPr>
        <xdr:cNvPr id="751" name="直線コネクタ 750"/>
        <xdr:cNvCxnSpPr/>
      </xdr:nvCxnSpPr>
      <xdr:spPr>
        <a:xfrm flipV="1">
          <a:off x="22159595" y="5296916"/>
          <a:ext cx="1269"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752"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53" name="直線コネクタ 75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100093</xdr:rowOff>
    </xdr:from>
    <xdr:ext cx="469744" cy="259045"/>
    <xdr:sp macro="" textlink="">
      <xdr:nvSpPr>
        <xdr:cNvPr id="754" name="諸支出金最大値テキスト"/>
        <xdr:cNvSpPr txBox="1"/>
      </xdr:nvSpPr>
      <xdr:spPr>
        <a:xfrm>
          <a:off x="22212300" y="5072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a:t>
          </a:r>
          <a:endParaRPr kumimoji="1" lang="ja-JP" altLang="en-US" sz="1000" b="1">
            <a:latin typeface="ＭＳ Ｐゴシック"/>
          </a:endParaRPr>
        </a:p>
      </xdr:txBody>
    </xdr:sp>
    <xdr:clientData/>
  </xdr:oneCellAnchor>
  <xdr:twoCellAnchor>
    <xdr:from>
      <xdr:col>32</xdr:col>
      <xdr:colOff>98425</xdr:colOff>
      <xdr:row>30</xdr:row>
      <xdr:rowOff>153416</xdr:rowOff>
    </xdr:from>
    <xdr:to>
      <xdr:col>32</xdr:col>
      <xdr:colOff>276225</xdr:colOff>
      <xdr:row>30</xdr:row>
      <xdr:rowOff>153416</xdr:rowOff>
    </xdr:to>
    <xdr:cxnSp macro="">
      <xdr:nvCxnSpPr>
        <xdr:cNvPr id="755" name="直線コネクタ 754"/>
        <xdr:cNvCxnSpPr/>
      </xdr:nvCxnSpPr>
      <xdr:spPr>
        <a:xfrm>
          <a:off x="22072600" y="529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56" name="直線コネクタ 755"/>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110634</xdr:rowOff>
    </xdr:from>
    <xdr:ext cx="378565" cy="259045"/>
    <xdr:sp macro="" textlink="">
      <xdr:nvSpPr>
        <xdr:cNvPr id="757" name="諸支出金平均値テキスト"/>
        <xdr:cNvSpPr txBox="1"/>
      </xdr:nvSpPr>
      <xdr:spPr>
        <a:xfrm>
          <a:off x="22212300" y="62828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87757</xdr:rowOff>
    </xdr:from>
    <xdr:to>
      <xdr:col>32</xdr:col>
      <xdr:colOff>238125</xdr:colOff>
      <xdr:row>38</xdr:row>
      <xdr:rowOff>17907</xdr:rowOff>
    </xdr:to>
    <xdr:sp macro="" textlink="">
      <xdr:nvSpPr>
        <xdr:cNvPr id="758" name="フローチャート : 判断 757"/>
        <xdr:cNvSpPr/>
      </xdr:nvSpPr>
      <xdr:spPr>
        <a:xfrm>
          <a:off x="22110700" y="643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59" name="直線コネクタ 758"/>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54610</xdr:rowOff>
    </xdr:from>
    <xdr:to>
      <xdr:col>31</xdr:col>
      <xdr:colOff>85725</xdr:colOff>
      <xdr:row>37</xdr:row>
      <xdr:rowOff>156210</xdr:rowOff>
    </xdr:to>
    <xdr:sp macro="" textlink="">
      <xdr:nvSpPr>
        <xdr:cNvPr id="760" name="フローチャート : 判断 759"/>
        <xdr:cNvSpPr/>
      </xdr:nvSpPr>
      <xdr:spPr>
        <a:xfrm>
          <a:off x="21272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1287</xdr:rowOff>
    </xdr:from>
    <xdr:ext cx="378565" cy="259045"/>
    <xdr:sp macro="" textlink="">
      <xdr:nvSpPr>
        <xdr:cNvPr id="761" name="テキスト ボックス 760"/>
        <xdr:cNvSpPr txBox="1"/>
      </xdr:nvSpPr>
      <xdr:spPr>
        <a:xfrm>
          <a:off x="21134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62" name="直線コネクタ 761"/>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12891</xdr:rowOff>
    </xdr:from>
    <xdr:to>
      <xdr:col>29</xdr:col>
      <xdr:colOff>568325</xdr:colOff>
      <xdr:row>37</xdr:row>
      <xdr:rowOff>114491</xdr:rowOff>
    </xdr:to>
    <xdr:sp macro="" textlink="">
      <xdr:nvSpPr>
        <xdr:cNvPr id="763" name="フローチャート : 判断 762"/>
        <xdr:cNvSpPr/>
      </xdr:nvSpPr>
      <xdr:spPr>
        <a:xfrm>
          <a:off x="20383500" y="635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131018</xdr:rowOff>
    </xdr:from>
    <xdr:ext cx="378565" cy="259045"/>
    <xdr:sp macro="" textlink="">
      <xdr:nvSpPr>
        <xdr:cNvPr id="764" name="テキスト ボックス 763"/>
        <xdr:cNvSpPr txBox="1"/>
      </xdr:nvSpPr>
      <xdr:spPr>
        <a:xfrm>
          <a:off x="20245017" y="61317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65" name="直線コネクタ 764"/>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32893</xdr:rowOff>
    </xdr:from>
    <xdr:to>
      <xdr:col>28</xdr:col>
      <xdr:colOff>365125</xdr:colOff>
      <xdr:row>37</xdr:row>
      <xdr:rowOff>134493</xdr:rowOff>
    </xdr:to>
    <xdr:sp macro="" textlink="">
      <xdr:nvSpPr>
        <xdr:cNvPr id="766" name="フローチャート : 判断 765"/>
        <xdr:cNvSpPr/>
      </xdr:nvSpPr>
      <xdr:spPr>
        <a:xfrm>
          <a:off x="19494500" y="637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151020</xdr:rowOff>
    </xdr:from>
    <xdr:ext cx="378565" cy="259045"/>
    <xdr:sp macro="" textlink="">
      <xdr:nvSpPr>
        <xdr:cNvPr id="767" name="テキスト ボックス 766"/>
        <xdr:cNvSpPr txBox="1"/>
      </xdr:nvSpPr>
      <xdr:spPr>
        <a:xfrm>
          <a:off x="19356017" y="6151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159766</xdr:rowOff>
    </xdr:from>
    <xdr:to>
      <xdr:col>27</xdr:col>
      <xdr:colOff>161925</xdr:colOff>
      <xdr:row>37</xdr:row>
      <xdr:rowOff>89916</xdr:rowOff>
    </xdr:to>
    <xdr:sp macro="" textlink="">
      <xdr:nvSpPr>
        <xdr:cNvPr id="768" name="フローチャート : 判断 767"/>
        <xdr:cNvSpPr/>
      </xdr:nvSpPr>
      <xdr:spPr>
        <a:xfrm>
          <a:off x="18605500" y="63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106443</xdr:rowOff>
    </xdr:from>
    <xdr:ext cx="378565" cy="259045"/>
    <xdr:sp macro="" textlink="">
      <xdr:nvSpPr>
        <xdr:cNvPr id="769" name="テキスト ボックス 768"/>
        <xdr:cNvSpPr txBox="1"/>
      </xdr:nvSpPr>
      <xdr:spPr>
        <a:xfrm>
          <a:off x="18467017" y="6107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75" name="円/楕円 77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66184</xdr:rowOff>
    </xdr:from>
    <xdr:ext cx="249299" cy="259045"/>
    <xdr:sp macro="" textlink="">
      <xdr:nvSpPr>
        <xdr:cNvPr id="776" name="諸支出金該当値テキスト"/>
        <xdr:cNvSpPr txBox="1"/>
      </xdr:nvSpPr>
      <xdr:spPr>
        <a:xfrm>
          <a:off x="22212300" y="64098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77" name="円/楕円 77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78" name="テキスト ボックス 777"/>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79" name="円/楕円 778"/>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80" name="テキスト ボックス 779"/>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81" name="円/楕円 780"/>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82" name="テキスト ボックス 781"/>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83" name="円/楕円 782"/>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84" name="テキスト ボックス 783"/>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7" name="フローチャート :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9" name="フローチャート :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0" name="テキスト ボックス 80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2" name="フローチャート :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3" name="テキスト ボックス 81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5" name="フローチャート :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6" name="テキスト ボックス 81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7" name="フローチャート :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8" name="テキスト ボックス 81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4" name="円/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6" name="円/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7" name="テキスト ボックス 82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8" name="円/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9" name="テキスト ボックス 82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0" name="円/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1" name="テキスト ボックス 83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2" name="円/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3" name="テキスト ボックス 83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目的別歳出においても、東日本大震災からの復旧・復興事業の実施により全体的に事業費が増加している状況である。特に土木費においては、災害公営住宅整備事業、防災集団移転事業、防災公園整備事業などの大規模事業を実施していることからピークである平成</a:t>
          </a:r>
          <a:r>
            <a:rPr kumimoji="1" lang="en-US" altLang="ja-JP" sz="1300">
              <a:solidFill>
                <a:schemeClr val="dk1"/>
              </a:solidFill>
              <a:effectLst/>
              <a:latin typeface="+mn-lt"/>
              <a:ea typeface="+mn-ea"/>
              <a:cs typeface="+mn-cs"/>
            </a:rPr>
            <a:t>26</a:t>
          </a:r>
          <a:r>
            <a:rPr kumimoji="1" lang="ja-JP" altLang="en-US" sz="1300">
              <a:solidFill>
                <a:schemeClr val="dk1"/>
              </a:solidFill>
              <a:effectLst/>
              <a:latin typeface="+mn-lt"/>
              <a:ea typeface="+mn-ea"/>
              <a:cs typeface="+mn-cs"/>
            </a:rPr>
            <a:t>年度には住民</a:t>
          </a:r>
          <a:r>
            <a:rPr kumimoji="1" lang="en-US" altLang="ja-JP" sz="1300">
              <a:solidFill>
                <a:schemeClr val="dk1"/>
              </a:solidFill>
              <a:effectLst/>
              <a:latin typeface="+mn-lt"/>
              <a:ea typeface="+mn-ea"/>
              <a:cs typeface="+mn-cs"/>
            </a:rPr>
            <a:t>1</a:t>
          </a:r>
          <a:r>
            <a:rPr kumimoji="1" lang="ja-JP" altLang="en-US" sz="1300">
              <a:solidFill>
                <a:schemeClr val="dk1"/>
              </a:solidFill>
              <a:effectLst/>
              <a:latin typeface="+mn-lt"/>
              <a:ea typeface="+mn-ea"/>
              <a:cs typeface="+mn-cs"/>
            </a:rPr>
            <a:t>人当たりのコストが</a:t>
          </a:r>
          <a:r>
            <a:rPr kumimoji="1" lang="en-US" altLang="ja-JP" sz="1300">
              <a:solidFill>
                <a:schemeClr val="dk1"/>
              </a:solidFill>
              <a:effectLst/>
              <a:latin typeface="+mn-lt"/>
              <a:ea typeface="+mn-ea"/>
              <a:cs typeface="+mn-cs"/>
            </a:rPr>
            <a:t>395,454</a:t>
          </a:r>
          <a:r>
            <a:rPr kumimoji="1" lang="ja-JP" altLang="en-US" sz="1300">
              <a:solidFill>
                <a:schemeClr val="dk1"/>
              </a:solidFill>
              <a:effectLst/>
              <a:latin typeface="+mn-lt"/>
              <a:ea typeface="+mn-ea"/>
              <a:cs typeface="+mn-cs"/>
            </a:rPr>
            <a:t>円となり、平成</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年度においても類似団体内で</a:t>
          </a:r>
          <a:r>
            <a:rPr kumimoji="1" lang="en-US" altLang="ja-JP" sz="1300">
              <a:solidFill>
                <a:schemeClr val="dk1"/>
              </a:solidFill>
              <a:effectLst/>
              <a:latin typeface="+mn-lt"/>
              <a:ea typeface="+mn-ea"/>
              <a:cs typeface="+mn-cs"/>
            </a:rPr>
            <a:t>1</a:t>
          </a:r>
          <a:r>
            <a:rPr kumimoji="1" lang="ja-JP" altLang="en-US" sz="1300">
              <a:solidFill>
                <a:schemeClr val="dk1"/>
              </a:solidFill>
              <a:effectLst/>
              <a:latin typeface="+mn-lt"/>
              <a:ea typeface="+mn-ea"/>
              <a:cs typeface="+mn-cs"/>
            </a:rPr>
            <a:t>位になっている。農林水産業費においても、いちご団地整備事業を実施した平成</a:t>
          </a:r>
          <a:r>
            <a:rPr kumimoji="1" lang="en-US" altLang="ja-JP" sz="1300">
              <a:solidFill>
                <a:schemeClr val="dk1"/>
              </a:solidFill>
              <a:effectLst/>
              <a:latin typeface="+mn-lt"/>
              <a:ea typeface="+mn-ea"/>
              <a:cs typeface="+mn-cs"/>
            </a:rPr>
            <a:t>24</a:t>
          </a:r>
          <a:r>
            <a:rPr kumimoji="1" lang="ja-JP" altLang="en-US"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25</a:t>
          </a:r>
          <a:r>
            <a:rPr kumimoji="1" lang="ja-JP" altLang="en-US" sz="1300">
              <a:solidFill>
                <a:schemeClr val="dk1"/>
              </a:solidFill>
              <a:effectLst/>
              <a:latin typeface="+mn-lt"/>
              <a:ea typeface="+mn-ea"/>
              <a:cs typeface="+mn-cs"/>
            </a:rPr>
            <a:t>年度には住民</a:t>
          </a:r>
          <a:r>
            <a:rPr kumimoji="1" lang="en-US" altLang="ja-JP" sz="1300">
              <a:solidFill>
                <a:schemeClr val="dk1"/>
              </a:solidFill>
              <a:effectLst/>
              <a:latin typeface="+mn-lt"/>
              <a:ea typeface="+mn-ea"/>
              <a:cs typeface="+mn-cs"/>
            </a:rPr>
            <a:t>1</a:t>
          </a:r>
          <a:r>
            <a:rPr kumimoji="1" lang="ja-JP" altLang="en-US" sz="1300">
              <a:solidFill>
                <a:schemeClr val="dk1"/>
              </a:solidFill>
              <a:effectLst/>
              <a:latin typeface="+mn-lt"/>
              <a:ea typeface="+mn-ea"/>
              <a:cs typeface="+mn-cs"/>
            </a:rPr>
            <a:t>人当たりコストが大幅に増加したところであるが、復興事業の進捗に伴い平成</a:t>
          </a:r>
          <a:r>
            <a:rPr kumimoji="1" lang="en-US" altLang="ja-JP" sz="1300">
              <a:solidFill>
                <a:schemeClr val="dk1"/>
              </a:solidFill>
              <a:effectLst/>
              <a:latin typeface="+mn-lt"/>
              <a:ea typeface="+mn-ea"/>
              <a:cs typeface="+mn-cs"/>
            </a:rPr>
            <a:t>26</a:t>
          </a:r>
          <a:r>
            <a:rPr kumimoji="1" lang="ja-JP" altLang="en-US" sz="1300">
              <a:solidFill>
                <a:schemeClr val="dk1"/>
              </a:solidFill>
              <a:effectLst/>
              <a:latin typeface="+mn-lt"/>
              <a:ea typeface="+mn-ea"/>
              <a:cs typeface="+mn-cs"/>
            </a:rPr>
            <a:t>年度以降は大幅に減少している。総務費、災害復旧費等も同様の傾向であり、全体的に復興事業の進捗に伴い通常事業費ベースに戻りつつある状況である。今後においてはソフト事業への転換により民生費が大きなウェイトを占めてくると思われる。</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宮城県亘理町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　本町の決算については、平成</a:t>
          </a:r>
          <a:r>
            <a:rPr kumimoji="1" lang="en-US" altLang="ja-JP" sz="1200">
              <a:solidFill>
                <a:schemeClr val="dk1"/>
              </a:solidFill>
              <a:effectLst/>
              <a:latin typeface="+mn-lt"/>
              <a:ea typeface="+mn-ea"/>
              <a:cs typeface="+mn-cs"/>
            </a:rPr>
            <a:t>23</a:t>
          </a:r>
          <a:r>
            <a:rPr kumimoji="1" lang="ja-JP" altLang="ja-JP" sz="1200">
              <a:solidFill>
                <a:schemeClr val="dk1"/>
              </a:solidFill>
              <a:effectLst/>
              <a:latin typeface="+mn-lt"/>
              <a:ea typeface="+mn-ea"/>
              <a:cs typeface="+mn-cs"/>
            </a:rPr>
            <a:t>年度以降東日本大震災からの復旧・復興事業が多額に上る一方、通常事業費については削減を行っている状況である。震災関連事業費の増大とともに事業の繰越も増加しており、特に繰越事業において多額の不用額が発生している状況から実質収支額が大幅に増加しているところである。また、通常事業費の削減等により特に平成</a:t>
          </a:r>
          <a:r>
            <a:rPr kumimoji="1" lang="en-US" altLang="ja-JP" sz="1200">
              <a:solidFill>
                <a:schemeClr val="dk1"/>
              </a:solidFill>
              <a:effectLst/>
              <a:latin typeface="+mn-lt"/>
              <a:ea typeface="+mn-ea"/>
              <a:cs typeface="+mn-cs"/>
            </a:rPr>
            <a:t>24</a:t>
          </a:r>
          <a:r>
            <a:rPr kumimoji="1" lang="ja-JP" altLang="ja-JP" sz="1200">
              <a:solidFill>
                <a:schemeClr val="dk1"/>
              </a:solidFill>
              <a:effectLst/>
              <a:latin typeface="+mn-lt"/>
              <a:ea typeface="+mn-ea"/>
              <a:cs typeface="+mn-cs"/>
            </a:rPr>
            <a:t>年度以降は財政調整基金残高が大幅に増加している。今後においては単独事業として実施する復旧・復興関連事業が多くなる</a:t>
          </a:r>
          <a:r>
            <a:rPr kumimoji="1" lang="ja-JP" altLang="en-US" sz="1200">
              <a:solidFill>
                <a:schemeClr val="dk1"/>
              </a:solidFill>
              <a:effectLst/>
              <a:latin typeface="+mn-lt"/>
              <a:ea typeface="+mn-ea"/>
              <a:cs typeface="+mn-cs"/>
            </a:rPr>
            <a:t>と</a:t>
          </a:r>
          <a:r>
            <a:rPr kumimoji="1" lang="ja-JP" altLang="ja-JP" sz="1200">
              <a:solidFill>
                <a:schemeClr val="dk1"/>
              </a:solidFill>
              <a:effectLst/>
              <a:latin typeface="+mn-lt"/>
              <a:ea typeface="+mn-ea"/>
              <a:cs typeface="+mn-cs"/>
            </a:rPr>
            <a:t>ともに、庁舎の復旧事業に多額の経費を要する見込みであるが、可能な限り事業費の精査を行い、健全財政の維持を図っていきたい。</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宮城県亘理町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連結実質赤字比率に係る赤字・黒字の標準財政規模比については、本町においては全会計で黒字を維持していることからすべて整数での表記となっている。</a:t>
          </a:r>
          <a:endParaRPr lang="ja-JP" altLang="ja-JP" sz="1400">
            <a:effectLst/>
          </a:endParaRPr>
        </a:p>
        <a:p>
          <a:r>
            <a:rPr kumimoji="1" lang="ja-JP" altLang="ja-JP" sz="1400">
              <a:solidFill>
                <a:schemeClr val="dk1"/>
              </a:solidFill>
              <a:effectLst/>
              <a:latin typeface="+mn-lt"/>
              <a:ea typeface="+mn-ea"/>
              <a:cs typeface="+mn-cs"/>
            </a:rPr>
            <a:t>　全体の黒字額の標準財政規模比については、分析を開始した平成</a:t>
          </a:r>
          <a:r>
            <a:rPr kumimoji="1" lang="en-US" altLang="ja-JP" sz="1400">
              <a:solidFill>
                <a:schemeClr val="dk1"/>
              </a:solidFill>
              <a:effectLst/>
              <a:latin typeface="+mn-lt"/>
              <a:ea typeface="+mn-ea"/>
              <a:cs typeface="+mn-cs"/>
            </a:rPr>
            <a:t>19</a:t>
          </a:r>
          <a:r>
            <a:rPr kumimoji="1" lang="ja-JP" altLang="ja-JP" sz="1400">
              <a:solidFill>
                <a:schemeClr val="dk1"/>
              </a:solidFill>
              <a:effectLst/>
              <a:latin typeface="+mn-lt"/>
              <a:ea typeface="+mn-ea"/>
              <a:cs typeface="+mn-cs"/>
            </a:rPr>
            <a:t>年度以降、毎年度</a:t>
          </a:r>
          <a:r>
            <a:rPr kumimoji="1" lang="en-US" altLang="ja-JP" sz="1400">
              <a:solidFill>
                <a:schemeClr val="dk1"/>
              </a:solidFill>
              <a:effectLst/>
              <a:latin typeface="+mn-lt"/>
              <a:ea typeface="+mn-ea"/>
              <a:cs typeface="+mn-cs"/>
            </a:rPr>
            <a:t>15</a:t>
          </a:r>
          <a:r>
            <a:rPr kumimoji="1" lang="ja-JP" altLang="ja-JP" sz="1400">
              <a:solidFill>
                <a:schemeClr val="dk1"/>
              </a:solidFill>
              <a:effectLst/>
              <a:latin typeface="+mn-lt"/>
              <a:ea typeface="+mn-ea"/>
              <a:cs typeface="+mn-cs"/>
            </a:rPr>
            <a:t>～</a:t>
          </a:r>
          <a:r>
            <a:rPr kumimoji="1" lang="en-US" altLang="ja-JP" sz="1400">
              <a:solidFill>
                <a:schemeClr val="dk1"/>
              </a:solidFill>
              <a:effectLst/>
              <a:latin typeface="+mn-lt"/>
              <a:ea typeface="+mn-ea"/>
              <a:cs typeface="+mn-cs"/>
            </a:rPr>
            <a:t>20</a:t>
          </a:r>
          <a:r>
            <a:rPr kumimoji="1" lang="ja-JP" altLang="ja-JP" sz="1400">
              <a:solidFill>
                <a:schemeClr val="dk1"/>
              </a:solidFill>
              <a:effectLst/>
              <a:latin typeface="+mn-lt"/>
              <a:ea typeface="+mn-ea"/>
              <a:cs typeface="+mn-cs"/>
            </a:rPr>
            <a:t>％の範囲内で推移してきたところである。しかしながら、平成</a:t>
          </a:r>
          <a:r>
            <a:rPr kumimoji="1" lang="en-US" altLang="ja-JP" sz="1400">
              <a:solidFill>
                <a:schemeClr val="dk1"/>
              </a:solidFill>
              <a:effectLst/>
              <a:latin typeface="+mn-lt"/>
              <a:ea typeface="+mn-ea"/>
              <a:cs typeface="+mn-cs"/>
            </a:rPr>
            <a:t>23</a:t>
          </a:r>
          <a:r>
            <a:rPr kumimoji="1" lang="ja-JP" altLang="ja-JP" sz="1400">
              <a:solidFill>
                <a:schemeClr val="dk1"/>
              </a:solidFill>
              <a:effectLst/>
              <a:latin typeface="+mn-lt"/>
              <a:ea typeface="+mn-ea"/>
              <a:cs typeface="+mn-cs"/>
            </a:rPr>
            <a:t>年度以降においては、一般会計において震災の影響による通常事業費の減少及び予算規模の増大に伴う各種事業不用額の増加などにより実質収支比率が大きく増加している。近年においては上記要因の他に繰越予算において多額の不用額が発生しており、平成</a:t>
          </a:r>
          <a:r>
            <a:rPr kumimoji="1" lang="en-US" altLang="ja-JP" sz="1400">
              <a:solidFill>
                <a:schemeClr val="dk1"/>
              </a:solidFill>
              <a:effectLst/>
              <a:latin typeface="+mn-lt"/>
              <a:ea typeface="+mn-ea"/>
              <a:cs typeface="+mn-cs"/>
            </a:rPr>
            <a:t>27</a:t>
          </a:r>
          <a:r>
            <a:rPr kumimoji="1" lang="ja-JP" altLang="ja-JP" sz="1400">
              <a:solidFill>
                <a:schemeClr val="dk1"/>
              </a:solidFill>
              <a:effectLst/>
              <a:latin typeface="+mn-lt"/>
              <a:ea typeface="+mn-ea"/>
              <a:cs typeface="+mn-cs"/>
            </a:rPr>
            <a:t>年度においても約</a:t>
          </a:r>
          <a:r>
            <a:rPr kumimoji="1" lang="en-US" altLang="ja-JP" sz="1400">
              <a:solidFill>
                <a:schemeClr val="dk1"/>
              </a:solidFill>
              <a:effectLst/>
              <a:latin typeface="+mn-lt"/>
              <a:ea typeface="+mn-ea"/>
              <a:cs typeface="+mn-cs"/>
            </a:rPr>
            <a:t>7</a:t>
          </a:r>
          <a:r>
            <a:rPr kumimoji="1" lang="ja-JP" altLang="ja-JP" sz="1400">
              <a:solidFill>
                <a:schemeClr val="dk1"/>
              </a:solidFill>
              <a:effectLst/>
              <a:latin typeface="+mn-lt"/>
              <a:ea typeface="+mn-ea"/>
              <a:cs typeface="+mn-cs"/>
            </a:rPr>
            <a:t>億</a:t>
          </a:r>
          <a:r>
            <a:rPr kumimoji="1" lang="en-US" altLang="ja-JP" sz="1400">
              <a:solidFill>
                <a:schemeClr val="dk1"/>
              </a:solidFill>
              <a:effectLst/>
              <a:latin typeface="+mn-lt"/>
              <a:ea typeface="+mn-ea"/>
              <a:cs typeface="+mn-cs"/>
            </a:rPr>
            <a:t>5</a:t>
          </a:r>
          <a:r>
            <a:rPr kumimoji="1" lang="ja-JP" altLang="ja-JP" sz="1400">
              <a:solidFill>
                <a:schemeClr val="dk1"/>
              </a:solidFill>
              <a:effectLst/>
              <a:latin typeface="+mn-lt"/>
              <a:ea typeface="+mn-ea"/>
              <a:cs typeface="+mn-cs"/>
            </a:rPr>
            <a:t>千万円の繰越事業不用額が生じたことから一般会計の黒字が増大し、標準財政規模比が</a:t>
          </a:r>
          <a:r>
            <a:rPr kumimoji="1" lang="en-US" altLang="ja-JP" sz="1400">
              <a:solidFill>
                <a:schemeClr val="dk1"/>
              </a:solidFill>
              <a:effectLst/>
              <a:latin typeface="+mn-lt"/>
              <a:ea typeface="+mn-ea"/>
              <a:cs typeface="+mn-cs"/>
            </a:rPr>
            <a:t>16.13</a:t>
          </a:r>
          <a:r>
            <a:rPr kumimoji="1" lang="ja-JP" altLang="ja-JP" sz="1400">
              <a:solidFill>
                <a:schemeClr val="dk1"/>
              </a:solidFill>
              <a:effectLst/>
              <a:latin typeface="+mn-lt"/>
              <a:ea typeface="+mn-ea"/>
              <a:cs typeface="+mn-cs"/>
            </a:rPr>
            <a:t>％となったものである。</a:t>
          </a:r>
          <a:endParaRPr lang="ja-JP" altLang="ja-JP" sz="1400">
            <a:effectLst/>
          </a:endParaRPr>
        </a:p>
        <a:p>
          <a:r>
            <a:rPr kumimoji="1" lang="ja-JP" altLang="ja-JP" sz="1400">
              <a:solidFill>
                <a:schemeClr val="dk1"/>
              </a:solidFill>
              <a:effectLst/>
              <a:latin typeface="+mn-lt"/>
              <a:ea typeface="+mn-ea"/>
              <a:cs typeface="+mn-cs"/>
            </a:rPr>
            <a:t>　今後においても東日本大震災の影響により数値の高止まり傾向が続くものと思われるが、各会計において適切な財源確保策を講じ、さらなる実質収支比率の改善に努めたい。</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22" workbookViewId="0">
      <selection activeCell="AK2" sqref="AK2"/>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24976359</v>
      </c>
      <c r="BO4" s="379"/>
      <c r="BP4" s="379"/>
      <c r="BQ4" s="379"/>
      <c r="BR4" s="379"/>
      <c r="BS4" s="379"/>
      <c r="BT4" s="379"/>
      <c r="BU4" s="380"/>
      <c r="BV4" s="378">
        <v>38634131</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16.100000000000001</v>
      </c>
      <c r="CU4" s="556"/>
      <c r="CV4" s="556"/>
      <c r="CW4" s="556"/>
      <c r="CX4" s="556"/>
      <c r="CY4" s="556"/>
      <c r="CZ4" s="556"/>
      <c r="DA4" s="557"/>
      <c r="DB4" s="555">
        <v>12.8</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20423930</v>
      </c>
      <c r="BO5" s="384"/>
      <c r="BP5" s="384"/>
      <c r="BQ5" s="384"/>
      <c r="BR5" s="384"/>
      <c r="BS5" s="384"/>
      <c r="BT5" s="384"/>
      <c r="BU5" s="385"/>
      <c r="BV5" s="383">
        <v>35098058</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88.4</v>
      </c>
      <c r="CU5" s="354"/>
      <c r="CV5" s="354"/>
      <c r="CW5" s="354"/>
      <c r="CX5" s="354"/>
      <c r="CY5" s="354"/>
      <c r="CZ5" s="354"/>
      <c r="DA5" s="355"/>
      <c r="DB5" s="353">
        <v>88.8</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4552429</v>
      </c>
      <c r="BO6" s="384"/>
      <c r="BP6" s="384"/>
      <c r="BQ6" s="384"/>
      <c r="BR6" s="384"/>
      <c r="BS6" s="384"/>
      <c r="BT6" s="384"/>
      <c r="BU6" s="385"/>
      <c r="BV6" s="383">
        <v>3536073</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94.3</v>
      </c>
      <c r="CU6" s="530"/>
      <c r="CV6" s="530"/>
      <c r="CW6" s="530"/>
      <c r="CX6" s="530"/>
      <c r="CY6" s="530"/>
      <c r="CZ6" s="530"/>
      <c r="DA6" s="531"/>
      <c r="DB6" s="529">
        <v>96</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78</v>
      </c>
      <c r="AV7" s="441"/>
      <c r="AW7" s="441"/>
      <c r="AX7" s="441"/>
      <c r="AY7" s="363" t="s">
        <v>89</v>
      </c>
      <c r="AZ7" s="364"/>
      <c r="BA7" s="364"/>
      <c r="BB7" s="364"/>
      <c r="BC7" s="364"/>
      <c r="BD7" s="364"/>
      <c r="BE7" s="364"/>
      <c r="BF7" s="364"/>
      <c r="BG7" s="364"/>
      <c r="BH7" s="364"/>
      <c r="BI7" s="364"/>
      <c r="BJ7" s="364"/>
      <c r="BK7" s="364"/>
      <c r="BL7" s="364"/>
      <c r="BM7" s="365"/>
      <c r="BN7" s="383">
        <v>3409990</v>
      </c>
      <c r="BO7" s="384"/>
      <c r="BP7" s="384"/>
      <c r="BQ7" s="384"/>
      <c r="BR7" s="384"/>
      <c r="BS7" s="384"/>
      <c r="BT7" s="384"/>
      <c r="BU7" s="385"/>
      <c r="BV7" s="383">
        <v>2626083</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7079305</v>
      </c>
      <c r="CU7" s="384"/>
      <c r="CV7" s="384"/>
      <c r="CW7" s="384"/>
      <c r="CX7" s="384"/>
      <c r="CY7" s="384"/>
      <c r="CZ7" s="384"/>
      <c r="DA7" s="385"/>
      <c r="DB7" s="383">
        <v>7133077</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78</v>
      </c>
      <c r="AV8" s="441"/>
      <c r="AW8" s="441"/>
      <c r="AX8" s="441"/>
      <c r="AY8" s="363" t="s">
        <v>92</v>
      </c>
      <c r="AZ8" s="364"/>
      <c r="BA8" s="364"/>
      <c r="BB8" s="364"/>
      <c r="BC8" s="364"/>
      <c r="BD8" s="364"/>
      <c r="BE8" s="364"/>
      <c r="BF8" s="364"/>
      <c r="BG8" s="364"/>
      <c r="BH8" s="364"/>
      <c r="BI8" s="364"/>
      <c r="BJ8" s="364"/>
      <c r="BK8" s="364"/>
      <c r="BL8" s="364"/>
      <c r="BM8" s="365"/>
      <c r="BN8" s="383">
        <v>1142439</v>
      </c>
      <c r="BO8" s="384"/>
      <c r="BP8" s="384"/>
      <c r="BQ8" s="384"/>
      <c r="BR8" s="384"/>
      <c r="BS8" s="384"/>
      <c r="BT8" s="384"/>
      <c r="BU8" s="385"/>
      <c r="BV8" s="383">
        <v>909990</v>
      </c>
      <c r="BW8" s="384"/>
      <c r="BX8" s="384"/>
      <c r="BY8" s="384"/>
      <c r="BZ8" s="384"/>
      <c r="CA8" s="384"/>
      <c r="CB8" s="384"/>
      <c r="CC8" s="385"/>
      <c r="CD8" s="392" t="s">
        <v>93</v>
      </c>
      <c r="CE8" s="393"/>
      <c r="CF8" s="393"/>
      <c r="CG8" s="393"/>
      <c r="CH8" s="393"/>
      <c r="CI8" s="393"/>
      <c r="CJ8" s="393"/>
      <c r="CK8" s="393"/>
      <c r="CL8" s="393"/>
      <c r="CM8" s="393"/>
      <c r="CN8" s="393"/>
      <c r="CO8" s="393"/>
      <c r="CP8" s="393"/>
      <c r="CQ8" s="393"/>
      <c r="CR8" s="393"/>
      <c r="CS8" s="394"/>
      <c r="CT8" s="492">
        <v>0.54</v>
      </c>
      <c r="CU8" s="493"/>
      <c r="CV8" s="493"/>
      <c r="CW8" s="493"/>
      <c r="CX8" s="493"/>
      <c r="CY8" s="493"/>
      <c r="CZ8" s="493"/>
      <c r="DA8" s="494"/>
      <c r="DB8" s="492">
        <v>0.51</v>
      </c>
      <c r="DC8" s="493"/>
      <c r="DD8" s="493"/>
      <c r="DE8" s="493"/>
      <c r="DF8" s="493"/>
      <c r="DG8" s="493"/>
      <c r="DH8" s="493"/>
      <c r="DI8" s="494"/>
      <c r="DJ8" s="137"/>
      <c r="DK8" s="137"/>
      <c r="DL8" s="137"/>
      <c r="DM8" s="137"/>
      <c r="DN8" s="137"/>
      <c r="DO8" s="137"/>
    </row>
    <row r="9" spans="1:119" ht="18.75" customHeight="1" thickBot="1">
      <c r="A9" s="138"/>
      <c r="B9" s="518" t="s">
        <v>94</v>
      </c>
      <c r="C9" s="519"/>
      <c r="D9" s="519"/>
      <c r="E9" s="519"/>
      <c r="F9" s="519"/>
      <c r="G9" s="519"/>
      <c r="H9" s="519"/>
      <c r="I9" s="519"/>
      <c r="J9" s="519"/>
      <c r="K9" s="446"/>
      <c r="L9" s="520" t="s">
        <v>95</v>
      </c>
      <c r="M9" s="521"/>
      <c r="N9" s="521"/>
      <c r="O9" s="521"/>
      <c r="P9" s="521"/>
      <c r="Q9" s="522"/>
      <c r="R9" s="523">
        <v>33589</v>
      </c>
      <c r="S9" s="524"/>
      <c r="T9" s="524"/>
      <c r="U9" s="524"/>
      <c r="V9" s="525"/>
      <c r="W9" s="462" t="s">
        <v>96</v>
      </c>
      <c r="X9" s="463"/>
      <c r="Y9" s="463"/>
      <c r="Z9" s="463"/>
      <c r="AA9" s="463"/>
      <c r="AB9" s="463"/>
      <c r="AC9" s="463"/>
      <c r="AD9" s="463"/>
      <c r="AE9" s="463"/>
      <c r="AF9" s="463"/>
      <c r="AG9" s="463"/>
      <c r="AH9" s="463"/>
      <c r="AI9" s="463"/>
      <c r="AJ9" s="463"/>
      <c r="AK9" s="463"/>
      <c r="AL9" s="526"/>
      <c r="AM9" s="452" t="s">
        <v>97</v>
      </c>
      <c r="AN9" s="357"/>
      <c r="AO9" s="357"/>
      <c r="AP9" s="357"/>
      <c r="AQ9" s="357"/>
      <c r="AR9" s="357"/>
      <c r="AS9" s="357"/>
      <c r="AT9" s="358"/>
      <c r="AU9" s="440" t="s">
        <v>78</v>
      </c>
      <c r="AV9" s="441"/>
      <c r="AW9" s="441"/>
      <c r="AX9" s="441"/>
      <c r="AY9" s="363" t="s">
        <v>98</v>
      </c>
      <c r="AZ9" s="364"/>
      <c r="BA9" s="364"/>
      <c r="BB9" s="364"/>
      <c r="BC9" s="364"/>
      <c r="BD9" s="364"/>
      <c r="BE9" s="364"/>
      <c r="BF9" s="364"/>
      <c r="BG9" s="364"/>
      <c r="BH9" s="364"/>
      <c r="BI9" s="364"/>
      <c r="BJ9" s="364"/>
      <c r="BK9" s="364"/>
      <c r="BL9" s="364"/>
      <c r="BM9" s="365"/>
      <c r="BN9" s="383">
        <v>232449</v>
      </c>
      <c r="BO9" s="384"/>
      <c r="BP9" s="384"/>
      <c r="BQ9" s="384"/>
      <c r="BR9" s="384"/>
      <c r="BS9" s="384"/>
      <c r="BT9" s="384"/>
      <c r="BU9" s="385"/>
      <c r="BV9" s="383">
        <v>-407132</v>
      </c>
      <c r="BW9" s="384"/>
      <c r="BX9" s="384"/>
      <c r="BY9" s="384"/>
      <c r="BZ9" s="384"/>
      <c r="CA9" s="384"/>
      <c r="CB9" s="384"/>
      <c r="CC9" s="385"/>
      <c r="CD9" s="392" t="s">
        <v>99</v>
      </c>
      <c r="CE9" s="393"/>
      <c r="CF9" s="393"/>
      <c r="CG9" s="393"/>
      <c r="CH9" s="393"/>
      <c r="CI9" s="393"/>
      <c r="CJ9" s="393"/>
      <c r="CK9" s="393"/>
      <c r="CL9" s="393"/>
      <c r="CM9" s="393"/>
      <c r="CN9" s="393"/>
      <c r="CO9" s="393"/>
      <c r="CP9" s="393"/>
      <c r="CQ9" s="393"/>
      <c r="CR9" s="393"/>
      <c r="CS9" s="394"/>
      <c r="CT9" s="353">
        <v>5.7</v>
      </c>
      <c r="CU9" s="354"/>
      <c r="CV9" s="354"/>
      <c r="CW9" s="354"/>
      <c r="CX9" s="354"/>
      <c r="CY9" s="354"/>
      <c r="CZ9" s="354"/>
      <c r="DA9" s="355"/>
      <c r="DB9" s="353">
        <v>5.8</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100</v>
      </c>
      <c r="M10" s="357"/>
      <c r="N10" s="357"/>
      <c r="O10" s="357"/>
      <c r="P10" s="357"/>
      <c r="Q10" s="358"/>
      <c r="R10" s="359">
        <v>34845</v>
      </c>
      <c r="S10" s="360"/>
      <c r="T10" s="360"/>
      <c r="U10" s="360"/>
      <c r="V10" s="362"/>
      <c r="W10" s="527"/>
      <c r="X10" s="345"/>
      <c r="Y10" s="345"/>
      <c r="Z10" s="345"/>
      <c r="AA10" s="345"/>
      <c r="AB10" s="345"/>
      <c r="AC10" s="345"/>
      <c r="AD10" s="345"/>
      <c r="AE10" s="345"/>
      <c r="AF10" s="345"/>
      <c r="AG10" s="345"/>
      <c r="AH10" s="345"/>
      <c r="AI10" s="345"/>
      <c r="AJ10" s="345"/>
      <c r="AK10" s="345"/>
      <c r="AL10" s="528"/>
      <c r="AM10" s="452" t="s">
        <v>101</v>
      </c>
      <c r="AN10" s="357"/>
      <c r="AO10" s="357"/>
      <c r="AP10" s="357"/>
      <c r="AQ10" s="357"/>
      <c r="AR10" s="357"/>
      <c r="AS10" s="357"/>
      <c r="AT10" s="358"/>
      <c r="AU10" s="440" t="s">
        <v>78</v>
      </c>
      <c r="AV10" s="441"/>
      <c r="AW10" s="441"/>
      <c r="AX10" s="441"/>
      <c r="AY10" s="363" t="s">
        <v>102</v>
      </c>
      <c r="AZ10" s="364"/>
      <c r="BA10" s="364"/>
      <c r="BB10" s="364"/>
      <c r="BC10" s="364"/>
      <c r="BD10" s="364"/>
      <c r="BE10" s="364"/>
      <c r="BF10" s="364"/>
      <c r="BG10" s="364"/>
      <c r="BH10" s="364"/>
      <c r="BI10" s="364"/>
      <c r="BJ10" s="364"/>
      <c r="BK10" s="364"/>
      <c r="BL10" s="364"/>
      <c r="BM10" s="365"/>
      <c r="BN10" s="383">
        <v>1912</v>
      </c>
      <c r="BO10" s="384"/>
      <c r="BP10" s="384"/>
      <c r="BQ10" s="384"/>
      <c r="BR10" s="384"/>
      <c r="BS10" s="384"/>
      <c r="BT10" s="384"/>
      <c r="BU10" s="385"/>
      <c r="BV10" s="383">
        <v>1735</v>
      </c>
      <c r="BW10" s="384"/>
      <c r="BX10" s="384"/>
      <c r="BY10" s="384"/>
      <c r="BZ10" s="384"/>
      <c r="CA10" s="384"/>
      <c r="CB10" s="384"/>
      <c r="CC10" s="38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104</v>
      </c>
      <c r="M11" s="430"/>
      <c r="N11" s="430"/>
      <c r="O11" s="430"/>
      <c r="P11" s="430"/>
      <c r="Q11" s="431"/>
      <c r="R11" s="515" t="s">
        <v>105</v>
      </c>
      <c r="S11" s="516"/>
      <c r="T11" s="516"/>
      <c r="U11" s="516"/>
      <c r="V11" s="517"/>
      <c r="W11" s="527"/>
      <c r="X11" s="345"/>
      <c r="Y11" s="345"/>
      <c r="Z11" s="345"/>
      <c r="AA11" s="345"/>
      <c r="AB11" s="345"/>
      <c r="AC11" s="345"/>
      <c r="AD11" s="345"/>
      <c r="AE11" s="345"/>
      <c r="AF11" s="345"/>
      <c r="AG11" s="345"/>
      <c r="AH11" s="345"/>
      <c r="AI11" s="345"/>
      <c r="AJ11" s="345"/>
      <c r="AK11" s="345"/>
      <c r="AL11" s="528"/>
      <c r="AM11" s="452" t="s">
        <v>106</v>
      </c>
      <c r="AN11" s="357"/>
      <c r="AO11" s="357"/>
      <c r="AP11" s="357"/>
      <c r="AQ11" s="357"/>
      <c r="AR11" s="357"/>
      <c r="AS11" s="357"/>
      <c r="AT11" s="358"/>
      <c r="AU11" s="440" t="s">
        <v>78</v>
      </c>
      <c r="AV11" s="441"/>
      <c r="AW11" s="441"/>
      <c r="AX11" s="441"/>
      <c r="AY11" s="363" t="s">
        <v>107</v>
      </c>
      <c r="AZ11" s="364"/>
      <c r="BA11" s="364"/>
      <c r="BB11" s="364"/>
      <c r="BC11" s="364"/>
      <c r="BD11" s="364"/>
      <c r="BE11" s="364"/>
      <c r="BF11" s="364"/>
      <c r="BG11" s="364"/>
      <c r="BH11" s="364"/>
      <c r="BI11" s="364"/>
      <c r="BJ11" s="364"/>
      <c r="BK11" s="364"/>
      <c r="BL11" s="364"/>
      <c r="BM11" s="365"/>
      <c r="BN11" s="383">
        <v>51300</v>
      </c>
      <c r="BO11" s="384"/>
      <c r="BP11" s="384"/>
      <c r="BQ11" s="384"/>
      <c r="BR11" s="384"/>
      <c r="BS11" s="384"/>
      <c r="BT11" s="384"/>
      <c r="BU11" s="385"/>
      <c r="BV11" s="383">
        <v>10700</v>
      </c>
      <c r="BW11" s="384"/>
      <c r="BX11" s="384"/>
      <c r="BY11" s="384"/>
      <c r="BZ11" s="384"/>
      <c r="CA11" s="384"/>
      <c r="CB11" s="384"/>
      <c r="CC11" s="385"/>
      <c r="CD11" s="392" t="s">
        <v>108</v>
      </c>
      <c r="CE11" s="393"/>
      <c r="CF11" s="393"/>
      <c r="CG11" s="393"/>
      <c r="CH11" s="393"/>
      <c r="CI11" s="393"/>
      <c r="CJ11" s="393"/>
      <c r="CK11" s="393"/>
      <c r="CL11" s="393"/>
      <c r="CM11" s="393"/>
      <c r="CN11" s="393"/>
      <c r="CO11" s="393"/>
      <c r="CP11" s="393"/>
      <c r="CQ11" s="393"/>
      <c r="CR11" s="393"/>
      <c r="CS11" s="394"/>
      <c r="CT11" s="492" t="s">
        <v>109</v>
      </c>
      <c r="CU11" s="493"/>
      <c r="CV11" s="493"/>
      <c r="CW11" s="493"/>
      <c r="CX11" s="493"/>
      <c r="CY11" s="493"/>
      <c r="CZ11" s="493"/>
      <c r="DA11" s="494"/>
      <c r="DB11" s="492" t="s">
        <v>109</v>
      </c>
      <c r="DC11" s="493"/>
      <c r="DD11" s="493"/>
      <c r="DE11" s="493"/>
      <c r="DF11" s="493"/>
      <c r="DG11" s="493"/>
      <c r="DH11" s="493"/>
      <c r="DI11" s="494"/>
      <c r="DJ11" s="137"/>
      <c r="DK11" s="137"/>
      <c r="DL11" s="137"/>
      <c r="DM11" s="137"/>
      <c r="DN11" s="137"/>
      <c r="DO11" s="137"/>
    </row>
    <row r="12" spans="1:119" ht="18.75" customHeight="1">
      <c r="A12" s="138"/>
      <c r="B12" s="495" t="s">
        <v>110</v>
      </c>
      <c r="C12" s="496"/>
      <c r="D12" s="496"/>
      <c r="E12" s="496"/>
      <c r="F12" s="496"/>
      <c r="G12" s="496"/>
      <c r="H12" s="496"/>
      <c r="I12" s="496"/>
      <c r="J12" s="496"/>
      <c r="K12" s="497"/>
      <c r="L12" s="504" t="s">
        <v>111</v>
      </c>
      <c r="M12" s="505"/>
      <c r="N12" s="505"/>
      <c r="O12" s="505"/>
      <c r="P12" s="505"/>
      <c r="Q12" s="506"/>
      <c r="R12" s="507">
        <v>34139</v>
      </c>
      <c r="S12" s="508"/>
      <c r="T12" s="508"/>
      <c r="U12" s="508"/>
      <c r="V12" s="509"/>
      <c r="W12" s="510" t="s">
        <v>1</v>
      </c>
      <c r="X12" s="441"/>
      <c r="Y12" s="441"/>
      <c r="Z12" s="441"/>
      <c r="AA12" s="441"/>
      <c r="AB12" s="511"/>
      <c r="AC12" s="440" t="s">
        <v>112</v>
      </c>
      <c r="AD12" s="441"/>
      <c r="AE12" s="441"/>
      <c r="AF12" s="441"/>
      <c r="AG12" s="511"/>
      <c r="AH12" s="440" t="s">
        <v>113</v>
      </c>
      <c r="AI12" s="441"/>
      <c r="AJ12" s="441"/>
      <c r="AK12" s="441"/>
      <c r="AL12" s="512"/>
      <c r="AM12" s="452" t="s">
        <v>114</v>
      </c>
      <c r="AN12" s="357"/>
      <c r="AO12" s="357"/>
      <c r="AP12" s="357"/>
      <c r="AQ12" s="357"/>
      <c r="AR12" s="357"/>
      <c r="AS12" s="357"/>
      <c r="AT12" s="358"/>
      <c r="AU12" s="440" t="s">
        <v>115</v>
      </c>
      <c r="AV12" s="441"/>
      <c r="AW12" s="441"/>
      <c r="AX12" s="441"/>
      <c r="AY12" s="363" t="s">
        <v>116</v>
      </c>
      <c r="AZ12" s="364"/>
      <c r="BA12" s="364"/>
      <c r="BB12" s="364"/>
      <c r="BC12" s="364"/>
      <c r="BD12" s="364"/>
      <c r="BE12" s="364"/>
      <c r="BF12" s="364"/>
      <c r="BG12" s="364"/>
      <c r="BH12" s="364"/>
      <c r="BI12" s="364"/>
      <c r="BJ12" s="364"/>
      <c r="BK12" s="364"/>
      <c r="BL12" s="364"/>
      <c r="BM12" s="365"/>
      <c r="BN12" s="383">
        <v>767045</v>
      </c>
      <c r="BO12" s="384"/>
      <c r="BP12" s="384"/>
      <c r="BQ12" s="384"/>
      <c r="BR12" s="384"/>
      <c r="BS12" s="384"/>
      <c r="BT12" s="384"/>
      <c r="BU12" s="385"/>
      <c r="BV12" s="383">
        <v>1293536</v>
      </c>
      <c r="BW12" s="384"/>
      <c r="BX12" s="384"/>
      <c r="BY12" s="384"/>
      <c r="BZ12" s="384"/>
      <c r="CA12" s="384"/>
      <c r="CB12" s="384"/>
      <c r="CC12" s="385"/>
      <c r="CD12" s="392" t="s">
        <v>117</v>
      </c>
      <c r="CE12" s="393"/>
      <c r="CF12" s="393"/>
      <c r="CG12" s="393"/>
      <c r="CH12" s="393"/>
      <c r="CI12" s="393"/>
      <c r="CJ12" s="393"/>
      <c r="CK12" s="393"/>
      <c r="CL12" s="393"/>
      <c r="CM12" s="393"/>
      <c r="CN12" s="393"/>
      <c r="CO12" s="393"/>
      <c r="CP12" s="393"/>
      <c r="CQ12" s="393"/>
      <c r="CR12" s="393"/>
      <c r="CS12" s="394"/>
      <c r="CT12" s="492" t="s">
        <v>118</v>
      </c>
      <c r="CU12" s="493"/>
      <c r="CV12" s="493"/>
      <c r="CW12" s="493"/>
      <c r="CX12" s="493"/>
      <c r="CY12" s="493"/>
      <c r="CZ12" s="493"/>
      <c r="DA12" s="494"/>
      <c r="DB12" s="492" t="s">
        <v>118</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119</v>
      </c>
      <c r="N13" s="482"/>
      <c r="O13" s="482"/>
      <c r="P13" s="482"/>
      <c r="Q13" s="483"/>
      <c r="R13" s="484">
        <v>34045</v>
      </c>
      <c r="S13" s="485"/>
      <c r="T13" s="485"/>
      <c r="U13" s="485"/>
      <c r="V13" s="486"/>
      <c r="W13" s="472" t="s">
        <v>120</v>
      </c>
      <c r="X13" s="396"/>
      <c r="Y13" s="396"/>
      <c r="Z13" s="396"/>
      <c r="AA13" s="396"/>
      <c r="AB13" s="397"/>
      <c r="AC13" s="359">
        <v>1509</v>
      </c>
      <c r="AD13" s="360"/>
      <c r="AE13" s="360"/>
      <c r="AF13" s="360"/>
      <c r="AG13" s="361"/>
      <c r="AH13" s="359">
        <v>1920</v>
      </c>
      <c r="AI13" s="360"/>
      <c r="AJ13" s="360"/>
      <c r="AK13" s="360"/>
      <c r="AL13" s="362"/>
      <c r="AM13" s="452" t="s">
        <v>121</v>
      </c>
      <c r="AN13" s="357"/>
      <c r="AO13" s="357"/>
      <c r="AP13" s="357"/>
      <c r="AQ13" s="357"/>
      <c r="AR13" s="357"/>
      <c r="AS13" s="357"/>
      <c r="AT13" s="358"/>
      <c r="AU13" s="440" t="s">
        <v>115</v>
      </c>
      <c r="AV13" s="441"/>
      <c r="AW13" s="441"/>
      <c r="AX13" s="441"/>
      <c r="AY13" s="363" t="s">
        <v>122</v>
      </c>
      <c r="AZ13" s="364"/>
      <c r="BA13" s="364"/>
      <c r="BB13" s="364"/>
      <c r="BC13" s="364"/>
      <c r="BD13" s="364"/>
      <c r="BE13" s="364"/>
      <c r="BF13" s="364"/>
      <c r="BG13" s="364"/>
      <c r="BH13" s="364"/>
      <c r="BI13" s="364"/>
      <c r="BJ13" s="364"/>
      <c r="BK13" s="364"/>
      <c r="BL13" s="364"/>
      <c r="BM13" s="365"/>
      <c r="BN13" s="383">
        <v>-481384</v>
      </c>
      <c r="BO13" s="384"/>
      <c r="BP13" s="384"/>
      <c r="BQ13" s="384"/>
      <c r="BR13" s="384"/>
      <c r="BS13" s="384"/>
      <c r="BT13" s="384"/>
      <c r="BU13" s="385"/>
      <c r="BV13" s="383">
        <v>-1688233</v>
      </c>
      <c r="BW13" s="384"/>
      <c r="BX13" s="384"/>
      <c r="BY13" s="384"/>
      <c r="BZ13" s="384"/>
      <c r="CA13" s="384"/>
      <c r="CB13" s="384"/>
      <c r="CC13" s="385"/>
      <c r="CD13" s="392" t="s">
        <v>123</v>
      </c>
      <c r="CE13" s="393"/>
      <c r="CF13" s="393"/>
      <c r="CG13" s="393"/>
      <c r="CH13" s="393"/>
      <c r="CI13" s="393"/>
      <c r="CJ13" s="393"/>
      <c r="CK13" s="393"/>
      <c r="CL13" s="393"/>
      <c r="CM13" s="393"/>
      <c r="CN13" s="393"/>
      <c r="CO13" s="393"/>
      <c r="CP13" s="393"/>
      <c r="CQ13" s="393"/>
      <c r="CR13" s="393"/>
      <c r="CS13" s="394"/>
      <c r="CT13" s="353">
        <v>7.1</v>
      </c>
      <c r="CU13" s="354"/>
      <c r="CV13" s="354"/>
      <c r="CW13" s="354"/>
      <c r="CX13" s="354"/>
      <c r="CY13" s="354"/>
      <c r="CZ13" s="354"/>
      <c r="DA13" s="355"/>
      <c r="DB13" s="353">
        <v>8.5</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124</v>
      </c>
      <c r="M14" s="513"/>
      <c r="N14" s="513"/>
      <c r="O14" s="513"/>
      <c r="P14" s="513"/>
      <c r="Q14" s="514"/>
      <c r="R14" s="484">
        <v>34170</v>
      </c>
      <c r="S14" s="485"/>
      <c r="T14" s="485"/>
      <c r="U14" s="485"/>
      <c r="V14" s="486"/>
      <c r="W14" s="487"/>
      <c r="X14" s="399"/>
      <c r="Y14" s="399"/>
      <c r="Z14" s="399"/>
      <c r="AA14" s="399"/>
      <c r="AB14" s="400"/>
      <c r="AC14" s="477">
        <v>9.4</v>
      </c>
      <c r="AD14" s="478"/>
      <c r="AE14" s="478"/>
      <c r="AF14" s="478"/>
      <c r="AG14" s="479"/>
      <c r="AH14" s="477">
        <v>11</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125</v>
      </c>
      <c r="CE14" s="390"/>
      <c r="CF14" s="390"/>
      <c r="CG14" s="390"/>
      <c r="CH14" s="390"/>
      <c r="CI14" s="390"/>
      <c r="CJ14" s="390"/>
      <c r="CK14" s="390"/>
      <c r="CL14" s="390"/>
      <c r="CM14" s="390"/>
      <c r="CN14" s="390"/>
      <c r="CO14" s="390"/>
      <c r="CP14" s="390"/>
      <c r="CQ14" s="390"/>
      <c r="CR14" s="390"/>
      <c r="CS14" s="391"/>
      <c r="CT14" s="488" t="s">
        <v>118</v>
      </c>
      <c r="CU14" s="456"/>
      <c r="CV14" s="456"/>
      <c r="CW14" s="456"/>
      <c r="CX14" s="456"/>
      <c r="CY14" s="456"/>
      <c r="CZ14" s="456"/>
      <c r="DA14" s="457"/>
      <c r="DB14" s="488" t="s">
        <v>118</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119</v>
      </c>
      <c r="N15" s="482"/>
      <c r="O15" s="482"/>
      <c r="P15" s="482"/>
      <c r="Q15" s="483"/>
      <c r="R15" s="484">
        <v>34083</v>
      </c>
      <c r="S15" s="485"/>
      <c r="T15" s="485"/>
      <c r="U15" s="485"/>
      <c r="V15" s="486"/>
      <c r="W15" s="472" t="s">
        <v>126</v>
      </c>
      <c r="X15" s="396"/>
      <c r="Y15" s="396"/>
      <c r="Z15" s="396"/>
      <c r="AA15" s="396"/>
      <c r="AB15" s="397"/>
      <c r="AC15" s="359">
        <v>4813</v>
      </c>
      <c r="AD15" s="360"/>
      <c r="AE15" s="360"/>
      <c r="AF15" s="360"/>
      <c r="AG15" s="361"/>
      <c r="AH15" s="359">
        <v>5257</v>
      </c>
      <c r="AI15" s="360"/>
      <c r="AJ15" s="360"/>
      <c r="AK15" s="360"/>
      <c r="AL15" s="362"/>
      <c r="AM15" s="452"/>
      <c r="AN15" s="357"/>
      <c r="AO15" s="357"/>
      <c r="AP15" s="357"/>
      <c r="AQ15" s="357"/>
      <c r="AR15" s="357"/>
      <c r="AS15" s="357"/>
      <c r="AT15" s="358"/>
      <c r="AU15" s="440"/>
      <c r="AV15" s="441"/>
      <c r="AW15" s="441"/>
      <c r="AX15" s="441"/>
      <c r="AY15" s="375" t="s">
        <v>127</v>
      </c>
      <c r="AZ15" s="376"/>
      <c r="BA15" s="376"/>
      <c r="BB15" s="376"/>
      <c r="BC15" s="376"/>
      <c r="BD15" s="376"/>
      <c r="BE15" s="376"/>
      <c r="BF15" s="376"/>
      <c r="BG15" s="376"/>
      <c r="BH15" s="376"/>
      <c r="BI15" s="376"/>
      <c r="BJ15" s="376"/>
      <c r="BK15" s="376"/>
      <c r="BL15" s="376"/>
      <c r="BM15" s="377"/>
      <c r="BN15" s="378">
        <v>3240005</v>
      </c>
      <c r="BO15" s="379"/>
      <c r="BP15" s="379"/>
      <c r="BQ15" s="379"/>
      <c r="BR15" s="379"/>
      <c r="BS15" s="379"/>
      <c r="BT15" s="379"/>
      <c r="BU15" s="380"/>
      <c r="BV15" s="378">
        <v>3080364</v>
      </c>
      <c r="BW15" s="379"/>
      <c r="BX15" s="379"/>
      <c r="BY15" s="379"/>
      <c r="BZ15" s="379"/>
      <c r="CA15" s="379"/>
      <c r="CB15" s="379"/>
      <c r="CC15" s="380"/>
      <c r="CD15" s="489" t="s">
        <v>128</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129</v>
      </c>
      <c r="M16" s="475"/>
      <c r="N16" s="475"/>
      <c r="O16" s="475"/>
      <c r="P16" s="475"/>
      <c r="Q16" s="476"/>
      <c r="R16" s="469" t="s">
        <v>130</v>
      </c>
      <c r="S16" s="470"/>
      <c r="T16" s="470"/>
      <c r="U16" s="470"/>
      <c r="V16" s="471"/>
      <c r="W16" s="487"/>
      <c r="X16" s="399"/>
      <c r="Y16" s="399"/>
      <c r="Z16" s="399"/>
      <c r="AA16" s="399"/>
      <c r="AB16" s="400"/>
      <c r="AC16" s="477">
        <v>30.1</v>
      </c>
      <c r="AD16" s="478"/>
      <c r="AE16" s="478"/>
      <c r="AF16" s="478"/>
      <c r="AG16" s="479"/>
      <c r="AH16" s="477">
        <v>30.1</v>
      </c>
      <c r="AI16" s="478"/>
      <c r="AJ16" s="478"/>
      <c r="AK16" s="478"/>
      <c r="AL16" s="480"/>
      <c r="AM16" s="452"/>
      <c r="AN16" s="357"/>
      <c r="AO16" s="357"/>
      <c r="AP16" s="357"/>
      <c r="AQ16" s="357"/>
      <c r="AR16" s="357"/>
      <c r="AS16" s="357"/>
      <c r="AT16" s="358"/>
      <c r="AU16" s="440"/>
      <c r="AV16" s="441"/>
      <c r="AW16" s="441"/>
      <c r="AX16" s="441"/>
      <c r="AY16" s="363" t="s">
        <v>131</v>
      </c>
      <c r="AZ16" s="364"/>
      <c r="BA16" s="364"/>
      <c r="BB16" s="364"/>
      <c r="BC16" s="364"/>
      <c r="BD16" s="364"/>
      <c r="BE16" s="364"/>
      <c r="BF16" s="364"/>
      <c r="BG16" s="364"/>
      <c r="BH16" s="364"/>
      <c r="BI16" s="364"/>
      <c r="BJ16" s="364"/>
      <c r="BK16" s="364"/>
      <c r="BL16" s="364"/>
      <c r="BM16" s="365"/>
      <c r="BN16" s="383">
        <v>5778029</v>
      </c>
      <c r="BO16" s="384"/>
      <c r="BP16" s="384"/>
      <c r="BQ16" s="384"/>
      <c r="BR16" s="384"/>
      <c r="BS16" s="384"/>
      <c r="BT16" s="384"/>
      <c r="BU16" s="385"/>
      <c r="BV16" s="383">
        <v>5718560</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132</v>
      </c>
      <c r="N17" s="467"/>
      <c r="O17" s="467"/>
      <c r="P17" s="467"/>
      <c r="Q17" s="468"/>
      <c r="R17" s="469" t="s">
        <v>130</v>
      </c>
      <c r="S17" s="470"/>
      <c r="T17" s="470"/>
      <c r="U17" s="470"/>
      <c r="V17" s="471"/>
      <c r="W17" s="472" t="s">
        <v>133</v>
      </c>
      <c r="X17" s="396"/>
      <c r="Y17" s="396"/>
      <c r="Z17" s="396"/>
      <c r="AA17" s="396"/>
      <c r="AB17" s="397"/>
      <c r="AC17" s="359">
        <v>9691</v>
      </c>
      <c r="AD17" s="360"/>
      <c r="AE17" s="360"/>
      <c r="AF17" s="360"/>
      <c r="AG17" s="361"/>
      <c r="AH17" s="359">
        <v>10251</v>
      </c>
      <c r="AI17" s="360"/>
      <c r="AJ17" s="360"/>
      <c r="AK17" s="360"/>
      <c r="AL17" s="362"/>
      <c r="AM17" s="452"/>
      <c r="AN17" s="357"/>
      <c r="AO17" s="357"/>
      <c r="AP17" s="357"/>
      <c r="AQ17" s="357"/>
      <c r="AR17" s="357"/>
      <c r="AS17" s="357"/>
      <c r="AT17" s="358"/>
      <c r="AU17" s="440"/>
      <c r="AV17" s="441"/>
      <c r="AW17" s="441"/>
      <c r="AX17" s="441"/>
      <c r="AY17" s="363" t="s">
        <v>134</v>
      </c>
      <c r="AZ17" s="364"/>
      <c r="BA17" s="364"/>
      <c r="BB17" s="364"/>
      <c r="BC17" s="364"/>
      <c r="BD17" s="364"/>
      <c r="BE17" s="364"/>
      <c r="BF17" s="364"/>
      <c r="BG17" s="364"/>
      <c r="BH17" s="364"/>
      <c r="BI17" s="364"/>
      <c r="BJ17" s="364"/>
      <c r="BK17" s="364"/>
      <c r="BL17" s="364"/>
      <c r="BM17" s="365"/>
      <c r="BN17" s="383">
        <v>4096367</v>
      </c>
      <c r="BO17" s="384"/>
      <c r="BP17" s="384"/>
      <c r="BQ17" s="384"/>
      <c r="BR17" s="384"/>
      <c r="BS17" s="384"/>
      <c r="BT17" s="384"/>
      <c r="BU17" s="385"/>
      <c r="BV17" s="383">
        <v>3973261</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135</v>
      </c>
      <c r="C18" s="446"/>
      <c r="D18" s="446"/>
      <c r="E18" s="447"/>
      <c r="F18" s="447"/>
      <c r="G18" s="447"/>
      <c r="H18" s="447"/>
      <c r="I18" s="447"/>
      <c r="J18" s="447"/>
      <c r="K18" s="447"/>
      <c r="L18" s="448">
        <v>73.599999999999994</v>
      </c>
      <c r="M18" s="448"/>
      <c r="N18" s="448"/>
      <c r="O18" s="448"/>
      <c r="P18" s="448"/>
      <c r="Q18" s="448"/>
      <c r="R18" s="449"/>
      <c r="S18" s="449"/>
      <c r="T18" s="449"/>
      <c r="U18" s="449"/>
      <c r="V18" s="450"/>
      <c r="W18" s="464"/>
      <c r="X18" s="465"/>
      <c r="Y18" s="465"/>
      <c r="Z18" s="465"/>
      <c r="AA18" s="465"/>
      <c r="AB18" s="473"/>
      <c r="AC18" s="347">
        <v>60.5</v>
      </c>
      <c r="AD18" s="348"/>
      <c r="AE18" s="348"/>
      <c r="AF18" s="348"/>
      <c r="AG18" s="451"/>
      <c r="AH18" s="347">
        <v>58.7</v>
      </c>
      <c r="AI18" s="348"/>
      <c r="AJ18" s="348"/>
      <c r="AK18" s="348"/>
      <c r="AL18" s="349"/>
      <c r="AM18" s="452"/>
      <c r="AN18" s="357"/>
      <c r="AO18" s="357"/>
      <c r="AP18" s="357"/>
      <c r="AQ18" s="357"/>
      <c r="AR18" s="357"/>
      <c r="AS18" s="357"/>
      <c r="AT18" s="358"/>
      <c r="AU18" s="440"/>
      <c r="AV18" s="441"/>
      <c r="AW18" s="441"/>
      <c r="AX18" s="441"/>
      <c r="AY18" s="363" t="s">
        <v>136</v>
      </c>
      <c r="AZ18" s="364"/>
      <c r="BA18" s="364"/>
      <c r="BB18" s="364"/>
      <c r="BC18" s="364"/>
      <c r="BD18" s="364"/>
      <c r="BE18" s="364"/>
      <c r="BF18" s="364"/>
      <c r="BG18" s="364"/>
      <c r="BH18" s="364"/>
      <c r="BI18" s="364"/>
      <c r="BJ18" s="364"/>
      <c r="BK18" s="364"/>
      <c r="BL18" s="364"/>
      <c r="BM18" s="365"/>
      <c r="BN18" s="383">
        <v>6214979</v>
      </c>
      <c r="BO18" s="384"/>
      <c r="BP18" s="384"/>
      <c r="BQ18" s="384"/>
      <c r="BR18" s="384"/>
      <c r="BS18" s="384"/>
      <c r="BT18" s="384"/>
      <c r="BU18" s="385"/>
      <c r="BV18" s="383">
        <v>6121076</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137</v>
      </c>
      <c r="C19" s="446"/>
      <c r="D19" s="446"/>
      <c r="E19" s="447"/>
      <c r="F19" s="447"/>
      <c r="G19" s="447"/>
      <c r="H19" s="447"/>
      <c r="I19" s="447"/>
      <c r="J19" s="447"/>
      <c r="K19" s="447"/>
      <c r="L19" s="453">
        <v>456</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138</v>
      </c>
      <c r="AZ19" s="364"/>
      <c r="BA19" s="364"/>
      <c r="BB19" s="364"/>
      <c r="BC19" s="364"/>
      <c r="BD19" s="364"/>
      <c r="BE19" s="364"/>
      <c r="BF19" s="364"/>
      <c r="BG19" s="364"/>
      <c r="BH19" s="364"/>
      <c r="BI19" s="364"/>
      <c r="BJ19" s="364"/>
      <c r="BK19" s="364"/>
      <c r="BL19" s="364"/>
      <c r="BM19" s="365"/>
      <c r="BN19" s="383">
        <v>14107302</v>
      </c>
      <c r="BO19" s="384"/>
      <c r="BP19" s="384"/>
      <c r="BQ19" s="384"/>
      <c r="BR19" s="384"/>
      <c r="BS19" s="384"/>
      <c r="BT19" s="384"/>
      <c r="BU19" s="385"/>
      <c r="BV19" s="383">
        <v>15077948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139</v>
      </c>
      <c r="C20" s="446"/>
      <c r="D20" s="446"/>
      <c r="E20" s="447"/>
      <c r="F20" s="447"/>
      <c r="G20" s="447"/>
      <c r="H20" s="447"/>
      <c r="I20" s="447"/>
      <c r="J20" s="447"/>
      <c r="K20" s="447"/>
      <c r="L20" s="453">
        <v>11334</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140</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141</v>
      </c>
      <c r="C22" s="413"/>
      <c r="D22" s="414"/>
      <c r="E22" s="421" t="s">
        <v>1</v>
      </c>
      <c r="F22" s="396"/>
      <c r="G22" s="396"/>
      <c r="H22" s="396"/>
      <c r="I22" s="396"/>
      <c r="J22" s="396"/>
      <c r="K22" s="397"/>
      <c r="L22" s="421" t="s">
        <v>142</v>
      </c>
      <c r="M22" s="396"/>
      <c r="N22" s="396"/>
      <c r="O22" s="396"/>
      <c r="P22" s="397"/>
      <c r="Q22" s="406" t="s">
        <v>143</v>
      </c>
      <c r="R22" s="407"/>
      <c r="S22" s="407"/>
      <c r="T22" s="407"/>
      <c r="U22" s="407"/>
      <c r="V22" s="422"/>
      <c r="W22" s="424" t="s">
        <v>144</v>
      </c>
      <c r="X22" s="413"/>
      <c r="Y22" s="414"/>
      <c r="Z22" s="421" t="s">
        <v>1</v>
      </c>
      <c r="AA22" s="396"/>
      <c r="AB22" s="396"/>
      <c r="AC22" s="396"/>
      <c r="AD22" s="396"/>
      <c r="AE22" s="396"/>
      <c r="AF22" s="396"/>
      <c r="AG22" s="397"/>
      <c r="AH22" s="395" t="s">
        <v>145</v>
      </c>
      <c r="AI22" s="396"/>
      <c r="AJ22" s="396"/>
      <c r="AK22" s="396"/>
      <c r="AL22" s="397"/>
      <c r="AM22" s="395" t="s">
        <v>146</v>
      </c>
      <c r="AN22" s="401"/>
      <c r="AO22" s="401"/>
      <c r="AP22" s="401"/>
      <c r="AQ22" s="401"/>
      <c r="AR22" s="402"/>
      <c r="AS22" s="406" t="s">
        <v>143</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147</v>
      </c>
      <c r="AZ23" s="376"/>
      <c r="BA23" s="376"/>
      <c r="BB23" s="376"/>
      <c r="BC23" s="376"/>
      <c r="BD23" s="376"/>
      <c r="BE23" s="376"/>
      <c r="BF23" s="376"/>
      <c r="BG23" s="376"/>
      <c r="BH23" s="376"/>
      <c r="BI23" s="376"/>
      <c r="BJ23" s="376"/>
      <c r="BK23" s="376"/>
      <c r="BL23" s="376"/>
      <c r="BM23" s="377"/>
      <c r="BN23" s="383">
        <v>10514697</v>
      </c>
      <c r="BO23" s="384"/>
      <c r="BP23" s="384"/>
      <c r="BQ23" s="384"/>
      <c r="BR23" s="384"/>
      <c r="BS23" s="384"/>
      <c r="BT23" s="384"/>
      <c r="BU23" s="385"/>
      <c r="BV23" s="383">
        <v>10719601</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148</v>
      </c>
      <c r="F24" s="357"/>
      <c r="G24" s="357"/>
      <c r="H24" s="357"/>
      <c r="I24" s="357"/>
      <c r="J24" s="357"/>
      <c r="K24" s="358"/>
      <c r="L24" s="359">
        <v>1</v>
      </c>
      <c r="M24" s="360"/>
      <c r="N24" s="360"/>
      <c r="O24" s="360"/>
      <c r="P24" s="361"/>
      <c r="Q24" s="359">
        <v>7737</v>
      </c>
      <c r="R24" s="360"/>
      <c r="S24" s="360"/>
      <c r="T24" s="360"/>
      <c r="U24" s="360"/>
      <c r="V24" s="361"/>
      <c r="W24" s="425"/>
      <c r="X24" s="416"/>
      <c r="Y24" s="417"/>
      <c r="Z24" s="356" t="s">
        <v>149</v>
      </c>
      <c r="AA24" s="357"/>
      <c r="AB24" s="357"/>
      <c r="AC24" s="357"/>
      <c r="AD24" s="357"/>
      <c r="AE24" s="357"/>
      <c r="AF24" s="357"/>
      <c r="AG24" s="358"/>
      <c r="AH24" s="359">
        <v>276</v>
      </c>
      <c r="AI24" s="360"/>
      <c r="AJ24" s="360"/>
      <c r="AK24" s="360"/>
      <c r="AL24" s="361"/>
      <c r="AM24" s="359">
        <v>752100</v>
      </c>
      <c r="AN24" s="360"/>
      <c r="AO24" s="360"/>
      <c r="AP24" s="360"/>
      <c r="AQ24" s="360"/>
      <c r="AR24" s="361"/>
      <c r="AS24" s="359">
        <v>2725</v>
      </c>
      <c r="AT24" s="360"/>
      <c r="AU24" s="360"/>
      <c r="AV24" s="360"/>
      <c r="AW24" s="360"/>
      <c r="AX24" s="362"/>
      <c r="AY24" s="350" t="s">
        <v>150</v>
      </c>
      <c r="AZ24" s="351"/>
      <c r="BA24" s="351"/>
      <c r="BB24" s="351"/>
      <c r="BC24" s="351"/>
      <c r="BD24" s="351"/>
      <c r="BE24" s="351"/>
      <c r="BF24" s="351"/>
      <c r="BG24" s="351"/>
      <c r="BH24" s="351"/>
      <c r="BI24" s="351"/>
      <c r="BJ24" s="351"/>
      <c r="BK24" s="351"/>
      <c r="BL24" s="351"/>
      <c r="BM24" s="352"/>
      <c r="BN24" s="383">
        <v>9790311</v>
      </c>
      <c r="BO24" s="384"/>
      <c r="BP24" s="384"/>
      <c r="BQ24" s="384"/>
      <c r="BR24" s="384"/>
      <c r="BS24" s="384"/>
      <c r="BT24" s="384"/>
      <c r="BU24" s="385"/>
      <c r="BV24" s="383">
        <v>9950044</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151</v>
      </c>
      <c r="F25" s="357"/>
      <c r="G25" s="357"/>
      <c r="H25" s="357"/>
      <c r="I25" s="357"/>
      <c r="J25" s="357"/>
      <c r="K25" s="358"/>
      <c r="L25" s="359">
        <v>1</v>
      </c>
      <c r="M25" s="360"/>
      <c r="N25" s="360"/>
      <c r="O25" s="360"/>
      <c r="P25" s="361"/>
      <c r="Q25" s="359">
        <v>5951</v>
      </c>
      <c r="R25" s="360"/>
      <c r="S25" s="360"/>
      <c r="T25" s="360"/>
      <c r="U25" s="360"/>
      <c r="V25" s="361"/>
      <c r="W25" s="425"/>
      <c r="X25" s="416"/>
      <c r="Y25" s="417"/>
      <c r="Z25" s="356" t="s">
        <v>152</v>
      </c>
      <c r="AA25" s="357"/>
      <c r="AB25" s="357"/>
      <c r="AC25" s="357"/>
      <c r="AD25" s="357"/>
      <c r="AE25" s="357"/>
      <c r="AF25" s="357"/>
      <c r="AG25" s="358"/>
      <c r="AH25" s="359" t="s">
        <v>118</v>
      </c>
      <c r="AI25" s="360"/>
      <c r="AJ25" s="360"/>
      <c r="AK25" s="360"/>
      <c r="AL25" s="361"/>
      <c r="AM25" s="359" t="s">
        <v>118</v>
      </c>
      <c r="AN25" s="360"/>
      <c r="AO25" s="360"/>
      <c r="AP25" s="360"/>
      <c r="AQ25" s="360"/>
      <c r="AR25" s="361"/>
      <c r="AS25" s="359" t="s">
        <v>118</v>
      </c>
      <c r="AT25" s="360"/>
      <c r="AU25" s="360"/>
      <c r="AV25" s="360"/>
      <c r="AW25" s="360"/>
      <c r="AX25" s="362"/>
      <c r="AY25" s="375" t="s">
        <v>153</v>
      </c>
      <c r="AZ25" s="376"/>
      <c r="BA25" s="376"/>
      <c r="BB25" s="376"/>
      <c r="BC25" s="376"/>
      <c r="BD25" s="376"/>
      <c r="BE25" s="376"/>
      <c r="BF25" s="376"/>
      <c r="BG25" s="376"/>
      <c r="BH25" s="376"/>
      <c r="BI25" s="376"/>
      <c r="BJ25" s="376"/>
      <c r="BK25" s="376"/>
      <c r="BL25" s="376"/>
      <c r="BM25" s="377"/>
      <c r="BN25" s="378">
        <v>1669191</v>
      </c>
      <c r="BO25" s="379"/>
      <c r="BP25" s="379"/>
      <c r="BQ25" s="379"/>
      <c r="BR25" s="379"/>
      <c r="BS25" s="379"/>
      <c r="BT25" s="379"/>
      <c r="BU25" s="380"/>
      <c r="BV25" s="378">
        <v>791155</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154</v>
      </c>
      <c r="F26" s="357"/>
      <c r="G26" s="357"/>
      <c r="H26" s="357"/>
      <c r="I26" s="357"/>
      <c r="J26" s="357"/>
      <c r="K26" s="358"/>
      <c r="L26" s="359">
        <v>1</v>
      </c>
      <c r="M26" s="360"/>
      <c r="N26" s="360"/>
      <c r="O26" s="360"/>
      <c r="P26" s="361"/>
      <c r="Q26" s="359">
        <v>5315</v>
      </c>
      <c r="R26" s="360"/>
      <c r="S26" s="360"/>
      <c r="T26" s="360"/>
      <c r="U26" s="360"/>
      <c r="V26" s="361"/>
      <c r="W26" s="425"/>
      <c r="X26" s="416"/>
      <c r="Y26" s="417"/>
      <c r="Z26" s="356" t="s">
        <v>155</v>
      </c>
      <c r="AA26" s="438"/>
      <c r="AB26" s="438"/>
      <c r="AC26" s="438"/>
      <c r="AD26" s="438"/>
      <c r="AE26" s="438"/>
      <c r="AF26" s="438"/>
      <c r="AG26" s="439"/>
      <c r="AH26" s="359">
        <v>18</v>
      </c>
      <c r="AI26" s="360"/>
      <c r="AJ26" s="360"/>
      <c r="AK26" s="360"/>
      <c r="AL26" s="361"/>
      <c r="AM26" s="359">
        <v>47430</v>
      </c>
      <c r="AN26" s="360"/>
      <c r="AO26" s="360"/>
      <c r="AP26" s="360"/>
      <c r="AQ26" s="360"/>
      <c r="AR26" s="361"/>
      <c r="AS26" s="359">
        <v>2635</v>
      </c>
      <c r="AT26" s="360"/>
      <c r="AU26" s="360"/>
      <c r="AV26" s="360"/>
      <c r="AW26" s="360"/>
      <c r="AX26" s="362"/>
      <c r="AY26" s="392" t="s">
        <v>156</v>
      </c>
      <c r="AZ26" s="393"/>
      <c r="BA26" s="393"/>
      <c r="BB26" s="393"/>
      <c r="BC26" s="393"/>
      <c r="BD26" s="393"/>
      <c r="BE26" s="393"/>
      <c r="BF26" s="393"/>
      <c r="BG26" s="393"/>
      <c r="BH26" s="393"/>
      <c r="BI26" s="393"/>
      <c r="BJ26" s="393"/>
      <c r="BK26" s="393"/>
      <c r="BL26" s="393"/>
      <c r="BM26" s="394"/>
      <c r="BN26" s="383" t="s">
        <v>118</v>
      </c>
      <c r="BO26" s="384"/>
      <c r="BP26" s="384"/>
      <c r="BQ26" s="384"/>
      <c r="BR26" s="384"/>
      <c r="BS26" s="384"/>
      <c r="BT26" s="384"/>
      <c r="BU26" s="385"/>
      <c r="BV26" s="383" t="s">
        <v>118</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157</v>
      </c>
      <c r="F27" s="357"/>
      <c r="G27" s="357"/>
      <c r="H27" s="357"/>
      <c r="I27" s="357"/>
      <c r="J27" s="357"/>
      <c r="K27" s="358"/>
      <c r="L27" s="359">
        <v>1</v>
      </c>
      <c r="M27" s="360"/>
      <c r="N27" s="360"/>
      <c r="O27" s="360"/>
      <c r="P27" s="361"/>
      <c r="Q27" s="359">
        <v>3230</v>
      </c>
      <c r="R27" s="360"/>
      <c r="S27" s="360"/>
      <c r="T27" s="360"/>
      <c r="U27" s="360"/>
      <c r="V27" s="361"/>
      <c r="W27" s="425"/>
      <c r="X27" s="416"/>
      <c r="Y27" s="417"/>
      <c r="Z27" s="356" t="s">
        <v>158</v>
      </c>
      <c r="AA27" s="357"/>
      <c r="AB27" s="357"/>
      <c r="AC27" s="357"/>
      <c r="AD27" s="357"/>
      <c r="AE27" s="357"/>
      <c r="AF27" s="357"/>
      <c r="AG27" s="358"/>
      <c r="AH27" s="359">
        <v>1</v>
      </c>
      <c r="AI27" s="360"/>
      <c r="AJ27" s="360"/>
      <c r="AK27" s="360"/>
      <c r="AL27" s="361"/>
      <c r="AM27" s="359" t="s">
        <v>159</v>
      </c>
      <c r="AN27" s="360"/>
      <c r="AO27" s="360"/>
      <c r="AP27" s="360"/>
      <c r="AQ27" s="360"/>
      <c r="AR27" s="361"/>
      <c r="AS27" s="359" t="s">
        <v>159</v>
      </c>
      <c r="AT27" s="360"/>
      <c r="AU27" s="360"/>
      <c r="AV27" s="360"/>
      <c r="AW27" s="360"/>
      <c r="AX27" s="362"/>
      <c r="AY27" s="389" t="s">
        <v>160</v>
      </c>
      <c r="AZ27" s="390"/>
      <c r="BA27" s="390"/>
      <c r="BB27" s="390"/>
      <c r="BC27" s="390"/>
      <c r="BD27" s="390"/>
      <c r="BE27" s="390"/>
      <c r="BF27" s="390"/>
      <c r="BG27" s="390"/>
      <c r="BH27" s="390"/>
      <c r="BI27" s="390"/>
      <c r="BJ27" s="390"/>
      <c r="BK27" s="390"/>
      <c r="BL27" s="390"/>
      <c r="BM27" s="391"/>
      <c r="BN27" s="386">
        <v>334383</v>
      </c>
      <c r="BO27" s="387"/>
      <c r="BP27" s="387"/>
      <c r="BQ27" s="387"/>
      <c r="BR27" s="387"/>
      <c r="BS27" s="387"/>
      <c r="BT27" s="387"/>
      <c r="BU27" s="388"/>
      <c r="BV27" s="386">
        <v>329324</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161</v>
      </c>
      <c r="F28" s="357"/>
      <c r="G28" s="357"/>
      <c r="H28" s="357"/>
      <c r="I28" s="357"/>
      <c r="J28" s="357"/>
      <c r="K28" s="358"/>
      <c r="L28" s="359">
        <v>1</v>
      </c>
      <c r="M28" s="360"/>
      <c r="N28" s="360"/>
      <c r="O28" s="360"/>
      <c r="P28" s="361"/>
      <c r="Q28" s="359">
        <v>2680</v>
      </c>
      <c r="R28" s="360"/>
      <c r="S28" s="360"/>
      <c r="T28" s="360"/>
      <c r="U28" s="360"/>
      <c r="V28" s="361"/>
      <c r="W28" s="425"/>
      <c r="X28" s="416"/>
      <c r="Y28" s="417"/>
      <c r="Z28" s="356" t="s">
        <v>162</v>
      </c>
      <c r="AA28" s="357"/>
      <c r="AB28" s="357"/>
      <c r="AC28" s="357"/>
      <c r="AD28" s="357"/>
      <c r="AE28" s="357"/>
      <c r="AF28" s="357"/>
      <c r="AG28" s="358"/>
      <c r="AH28" s="359" t="s">
        <v>118</v>
      </c>
      <c r="AI28" s="360"/>
      <c r="AJ28" s="360"/>
      <c r="AK28" s="360"/>
      <c r="AL28" s="361"/>
      <c r="AM28" s="359" t="s">
        <v>118</v>
      </c>
      <c r="AN28" s="360"/>
      <c r="AO28" s="360"/>
      <c r="AP28" s="360"/>
      <c r="AQ28" s="360"/>
      <c r="AR28" s="361"/>
      <c r="AS28" s="359" t="s">
        <v>118</v>
      </c>
      <c r="AT28" s="360"/>
      <c r="AU28" s="360"/>
      <c r="AV28" s="360"/>
      <c r="AW28" s="360"/>
      <c r="AX28" s="362"/>
      <c r="AY28" s="366" t="s">
        <v>163</v>
      </c>
      <c r="AZ28" s="367"/>
      <c r="BA28" s="367"/>
      <c r="BB28" s="368"/>
      <c r="BC28" s="375" t="s">
        <v>164</v>
      </c>
      <c r="BD28" s="376"/>
      <c r="BE28" s="376"/>
      <c r="BF28" s="376"/>
      <c r="BG28" s="376"/>
      <c r="BH28" s="376"/>
      <c r="BI28" s="376"/>
      <c r="BJ28" s="376"/>
      <c r="BK28" s="376"/>
      <c r="BL28" s="376"/>
      <c r="BM28" s="377"/>
      <c r="BN28" s="378">
        <v>4776760</v>
      </c>
      <c r="BO28" s="379"/>
      <c r="BP28" s="379"/>
      <c r="BQ28" s="379"/>
      <c r="BR28" s="379"/>
      <c r="BS28" s="379"/>
      <c r="BT28" s="379"/>
      <c r="BU28" s="380"/>
      <c r="BV28" s="378">
        <v>4659893</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165</v>
      </c>
      <c r="F29" s="357"/>
      <c r="G29" s="357"/>
      <c r="H29" s="357"/>
      <c r="I29" s="357"/>
      <c r="J29" s="357"/>
      <c r="K29" s="358"/>
      <c r="L29" s="359">
        <v>16</v>
      </c>
      <c r="M29" s="360"/>
      <c r="N29" s="360"/>
      <c r="O29" s="360"/>
      <c r="P29" s="361"/>
      <c r="Q29" s="359">
        <v>2560</v>
      </c>
      <c r="R29" s="360"/>
      <c r="S29" s="360"/>
      <c r="T29" s="360"/>
      <c r="U29" s="360"/>
      <c r="V29" s="361"/>
      <c r="W29" s="426"/>
      <c r="X29" s="427"/>
      <c r="Y29" s="428"/>
      <c r="Z29" s="356" t="s">
        <v>166</v>
      </c>
      <c r="AA29" s="357"/>
      <c r="AB29" s="357"/>
      <c r="AC29" s="357"/>
      <c r="AD29" s="357"/>
      <c r="AE29" s="357"/>
      <c r="AF29" s="357"/>
      <c r="AG29" s="358"/>
      <c r="AH29" s="359">
        <v>277</v>
      </c>
      <c r="AI29" s="360"/>
      <c r="AJ29" s="360"/>
      <c r="AK29" s="360"/>
      <c r="AL29" s="361"/>
      <c r="AM29" s="359">
        <v>755917</v>
      </c>
      <c r="AN29" s="360"/>
      <c r="AO29" s="360"/>
      <c r="AP29" s="360"/>
      <c r="AQ29" s="360"/>
      <c r="AR29" s="361"/>
      <c r="AS29" s="359">
        <v>2729</v>
      </c>
      <c r="AT29" s="360"/>
      <c r="AU29" s="360"/>
      <c r="AV29" s="360"/>
      <c r="AW29" s="360"/>
      <c r="AX29" s="362"/>
      <c r="AY29" s="369"/>
      <c r="AZ29" s="370"/>
      <c r="BA29" s="370"/>
      <c r="BB29" s="371"/>
      <c r="BC29" s="363" t="s">
        <v>167</v>
      </c>
      <c r="BD29" s="364"/>
      <c r="BE29" s="364"/>
      <c r="BF29" s="364"/>
      <c r="BG29" s="364"/>
      <c r="BH29" s="364"/>
      <c r="BI29" s="364"/>
      <c r="BJ29" s="364"/>
      <c r="BK29" s="364"/>
      <c r="BL29" s="364"/>
      <c r="BM29" s="365"/>
      <c r="BN29" s="383">
        <v>32176</v>
      </c>
      <c r="BO29" s="384"/>
      <c r="BP29" s="384"/>
      <c r="BQ29" s="384"/>
      <c r="BR29" s="384"/>
      <c r="BS29" s="384"/>
      <c r="BT29" s="384"/>
      <c r="BU29" s="385"/>
      <c r="BV29" s="383">
        <v>32162</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168</v>
      </c>
      <c r="X30" s="436"/>
      <c r="Y30" s="436"/>
      <c r="Z30" s="436"/>
      <c r="AA30" s="436"/>
      <c r="AB30" s="436"/>
      <c r="AC30" s="436"/>
      <c r="AD30" s="436"/>
      <c r="AE30" s="436"/>
      <c r="AF30" s="436"/>
      <c r="AG30" s="437"/>
      <c r="AH30" s="347">
        <v>89.7</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169</v>
      </c>
      <c r="BD30" s="351"/>
      <c r="BE30" s="351"/>
      <c r="BF30" s="351"/>
      <c r="BG30" s="351"/>
      <c r="BH30" s="351"/>
      <c r="BI30" s="351"/>
      <c r="BJ30" s="351"/>
      <c r="BK30" s="351"/>
      <c r="BL30" s="351"/>
      <c r="BM30" s="352"/>
      <c r="BN30" s="386">
        <v>16564658</v>
      </c>
      <c r="BO30" s="387"/>
      <c r="BP30" s="387"/>
      <c r="BQ30" s="387"/>
      <c r="BR30" s="387"/>
      <c r="BS30" s="387"/>
      <c r="BT30" s="387"/>
      <c r="BU30" s="388"/>
      <c r="BV30" s="386">
        <v>19250041</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176</v>
      </c>
      <c r="D33" s="346"/>
      <c r="E33" s="345" t="s">
        <v>177</v>
      </c>
      <c r="F33" s="345"/>
      <c r="G33" s="345"/>
      <c r="H33" s="345"/>
      <c r="I33" s="345"/>
      <c r="J33" s="345"/>
      <c r="K33" s="345"/>
      <c r="L33" s="345"/>
      <c r="M33" s="345"/>
      <c r="N33" s="345"/>
      <c r="O33" s="345"/>
      <c r="P33" s="345"/>
      <c r="Q33" s="345"/>
      <c r="R33" s="345"/>
      <c r="S33" s="345"/>
      <c r="T33" s="167"/>
      <c r="U33" s="346" t="s">
        <v>176</v>
      </c>
      <c r="V33" s="346"/>
      <c r="W33" s="345" t="s">
        <v>177</v>
      </c>
      <c r="X33" s="345"/>
      <c r="Y33" s="345"/>
      <c r="Z33" s="345"/>
      <c r="AA33" s="345"/>
      <c r="AB33" s="345"/>
      <c r="AC33" s="345"/>
      <c r="AD33" s="345"/>
      <c r="AE33" s="345"/>
      <c r="AF33" s="345"/>
      <c r="AG33" s="345"/>
      <c r="AH33" s="345"/>
      <c r="AI33" s="345"/>
      <c r="AJ33" s="345"/>
      <c r="AK33" s="345"/>
      <c r="AL33" s="167"/>
      <c r="AM33" s="346" t="s">
        <v>176</v>
      </c>
      <c r="AN33" s="346"/>
      <c r="AO33" s="345" t="s">
        <v>177</v>
      </c>
      <c r="AP33" s="345"/>
      <c r="AQ33" s="345"/>
      <c r="AR33" s="345"/>
      <c r="AS33" s="345"/>
      <c r="AT33" s="345"/>
      <c r="AU33" s="345"/>
      <c r="AV33" s="345"/>
      <c r="AW33" s="345"/>
      <c r="AX33" s="345"/>
      <c r="AY33" s="345"/>
      <c r="AZ33" s="345"/>
      <c r="BA33" s="345"/>
      <c r="BB33" s="345"/>
      <c r="BC33" s="345"/>
      <c r="BD33" s="168"/>
      <c r="BE33" s="345" t="s">
        <v>178</v>
      </c>
      <c r="BF33" s="345"/>
      <c r="BG33" s="345" t="s">
        <v>179</v>
      </c>
      <c r="BH33" s="345"/>
      <c r="BI33" s="345"/>
      <c r="BJ33" s="345"/>
      <c r="BK33" s="345"/>
      <c r="BL33" s="345"/>
      <c r="BM33" s="345"/>
      <c r="BN33" s="345"/>
      <c r="BO33" s="345"/>
      <c r="BP33" s="345"/>
      <c r="BQ33" s="345"/>
      <c r="BR33" s="345"/>
      <c r="BS33" s="345"/>
      <c r="BT33" s="345"/>
      <c r="BU33" s="345"/>
      <c r="BV33" s="168"/>
      <c r="BW33" s="346" t="s">
        <v>178</v>
      </c>
      <c r="BX33" s="346"/>
      <c r="BY33" s="345" t="s">
        <v>180</v>
      </c>
      <c r="BZ33" s="345"/>
      <c r="CA33" s="345"/>
      <c r="CB33" s="345"/>
      <c r="CC33" s="345"/>
      <c r="CD33" s="345"/>
      <c r="CE33" s="345"/>
      <c r="CF33" s="345"/>
      <c r="CG33" s="345"/>
      <c r="CH33" s="345"/>
      <c r="CI33" s="345"/>
      <c r="CJ33" s="345"/>
      <c r="CK33" s="345"/>
      <c r="CL33" s="345"/>
      <c r="CM33" s="345"/>
      <c r="CN33" s="167"/>
      <c r="CO33" s="346" t="s">
        <v>176</v>
      </c>
      <c r="CP33" s="346"/>
      <c r="CQ33" s="345" t="s">
        <v>181</v>
      </c>
      <c r="CR33" s="345"/>
      <c r="CS33" s="345"/>
      <c r="CT33" s="345"/>
      <c r="CU33" s="345"/>
      <c r="CV33" s="345"/>
      <c r="CW33" s="345"/>
      <c r="CX33" s="345"/>
      <c r="CY33" s="345"/>
      <c r="CZ33" s="345"/>
      <c r="DA33" s="345"/>
      <c r="DB33" s="345"/>
      <c r="DC33" s="345"/>
      <c r="DD33" s="345"/>
      <c r="DE33" s="345"/>
      <c r="DF33" s="167"/>
      <c r="DG33" s="345" t="s">
        <v>182</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8</v>
      </c>
      <c r="AN34" s="343"/>
      <c r="AO34" s="342" t="str">
        <f>IF('各会計、関係団体の財政状況及び健全化判断比率'!B32="","",'各会計、関係団体の財政状況及び健全化判断比率'!B32)</f>
        <v>水道事業会計</v>
      </c>
      <c r="AP34" s="342"/>
      <c r="AQ34" s="342"/>
      <c r="AR34" s="342"/>
      <c r="AS34" s="342"/>
      <c r="AT34" s="342"/>
      <c r="AU34" s="342"/>
      <c r="AV34" s="342"/>
      <c r="AW34" s="342"/>
      <c r="AX34" s="342"/>
      <c r="AY34" s="342"/>
      <c r="AZ34" s="342"/>
      <c r="BA34" s="342"/>
      <c r="BB34" s="342"/>
      <c r="BC34" s="342"/>
      <c r="BD34" s="165"/>
      <c r="BE34" s="343">
        <f>IF(BG34="","",MAX(C34:D43,U34:V43,AM34:AN43)+1)</f>
        <v>9</v>
      </c>
      <c r="BF34" s="343"/>
      <c r="BG34" s="342" t="str">
        <f>IF('各会計、関係団体の財政状況及び健全化判断比率'!B33="","",'各会計、関係団体の財政状況及び健全化判断比率'!B33)</f>
        <v>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12</v>
      </c>
      <c r="BX34" s="343"/>
      <c r="BY34" s="342" t="str">
        <f>IF('各会計、関係団体の財政状況及び健全化判断比率'!B68="","",'各会計、関係団体の財政状況及び健全化判断比率'!B68)</f>
        <v>亘理名取共立衛生処理組合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土地取得特別会計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10</v>
      </c>
      <c r="BF35" s="343"/>
      <c r="BG35" s="342" t="str">
        <f>IF('各会計、関係団体の財政状況及び健全化判断比率'!B34="","",'各会計、関係団体の財政状況及び健全化判断比率'!B34)</f>
        <v>わたり温泉鳥の海特別会計</v>
      </c>
      <c r="BH35" s="342"/>
      <c r="BI35" s="342"/>
      <c r="BJ35" s="342"/>
      <c r="BK35" s="342"/>
      <c r="BL35" s="342"/>
      <c r="BM35" s="342"/>
      <c r="BN35" s="342"/>
      <c r="BO35" s="342"/>
      <c r="BP35" s="342"/>
      <c r="BQ35" s="342"/>
      <c r="BR35" s="342"/>
      <c r="BS35" s="342"/>
      <c r="BT35" s="342"/>
      <c r="BU35" s="342"/>
      <c r="BV35" s="165"/>
      <c r="BW35" s="343">
        <f t="shared" ref="BW35:BW43" si="2">IF(BY35="","",BW34+1)</f>
        <v>13</v>
      </c>
      <c r="BX35" s="343"/>
      <c r="BY35" s="342" t="str">
        <f>IF('各会計、関係団体の財政状況及び健全化判断比率'!B69="","",'各会計、関係団体の財政状況及び健全化判断比率'!B69)</f>
        <v>宮城県市町村職員退職手当組合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奨学資金貸付特別会計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介護認定審査会特別会計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11</v>
      </c>
      <c r="BF36" s="343"/>
      <c r="BG36" s="342" t="str">
        <f>IF('各会計、関係団体の財政状況及び健全化判断比率'!B35="","",'各会計、関係団体の財政状況及び健全化判断比率'!B35)</f>
        <v>工業用地等造成事業特別会計</v>
      </c>
      <c r="BH36" s="342"/>
      <c r="BI36" s="342"/>
      <c r="BJ36" s="342"/>
      <c r="BK36" s="342"/>
      <c r="BL36" s="342"/>
      <c r="BM36" s="342"/>
      <c r="BN36" s="342"/>
      <c r="BO36" s="342"/>
      <c r="BP36" s="342"/>
      <c r="BQ36" s="342"/>
      <c r="BR36" s="342"/>
      <c r="BS36" s="342"/>
      <c r="BT36" s="342"/>
      <c r="BU36" s="342"/>
      <c r="BV36" s="165"/>
      <c r="BW36" s="343">
        <f t="shared" si="2"/>
        <v>14</v>
      </c>
      <c r="BX36" s="343"/>
      <c r="BY36" s="342" t="str">
        <f>IF('各会計、関係団体の財政状況及び健全化判断比率'!B70="","",'各会計、関係団体の財政状況及び健全化判断比率'!B70)</f>
        <v>宮城県市町村非常勤消防団員補償報償組合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7</v>
      </c>
      <c r="V37" s="343"/>
      <c r="W37" s="342" t="str">
        <f>IF('各会計、関係団体の財政状況及び健全化判断比率'!B31="","",'各会計、関係団体の財政状況及び健全化判断比率'!B31)</f>
        <v>後期高齢者医療特別会計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15</v>
      </c>
      <c r="BX37" s="343"/>
      <c r="BY37" s="342" t="str">
        <f>IF('各会計、関係団体の財政状況及び健全化判断比率'!B71="","",'各会計、関係団体の財政状況及び健全化判断比率'!B71)</f>
        <v>亘理地区行政事務組合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16</v>
      </c>
      <c r="BX38" s="343"/>
      <c r="BY38" s="342" t="str">
        <f>IF('各会計、関係団体の財政状況及び健全化判断比率'!B72="","",'各会計、関係団体の財政状況及び健全化判断比率'!B72)</f>
        <v>宮城県市町村自治振興センター</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17</v>
      </c>
      <c r="BX39" s="343"/>
      <c r="BY39" s="342" t="str">
        <f>IF('各会計、関係団体の財政状況及び健全化判断比率'!B73="","",'各会計、関係団体の財政状況及び健全化判断比率'!B73)</f>
        <v>宮城県後期高齢者医療広域連合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18</v>
      </c>
      <c r="BX40" s="343"/>
      <c r="BY40" s="342" t="str">
        <f>IF('各会計、関係団体の財政状況及び健全化判断比率'!B74="","",'各会計、関係団体の財政状況及び健全化判断比率'!B74)</f>
        <v>宮城県後期高齢者医療事業会計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0" zoomScaleSheetLayoutView="100" workbookViewId="0">
      <selection activeCell="K32" sqref="K32"/>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c r="A34" s="22"/>
      <c r="B34" s="31"/>
      <c r="C34" s="1151" t="s">
        <v>531</v>
      </c>
      <c r="D34" s="1151"/>
      <c r="E34" s="1152"/>
      <c r="F34" s="32">
        <v>15.01</v>
      </c>
      <c r="G34" s="33">
        <v>6.28</v>
      </c>
      <c r="H34" s="33">
        <v>18.43</v>
      </c>
      <c r="I34" s="33">
        <v>12.75</v>
      </c>
      <c r="J34" s="34">
        <v>16.13</v>
      </c>
      <c r="K34" s="22"/>
      <c r="L34" s="22"/>
      <c r="M34" s="22"/>
      <c r="N34" s="22"/>
      <c r="O34" s="22"/>
      <c r="P34" s="22"/>
    </row>
    <row r="35" spans="1:16" ht="39" customHeight="1">
      <c r="A35" s="22"/>
      <c r="B35" s="35"/>
      <c r="C35" s="1145" t="s">
        <v>532</v>
      </c>
      <c r="D35" s="1146"/>
      <c r="E35" s="1147"/>
      <c r="F35" s="36">
        <v>6.04</v>
      </c>
      <c r="G35" s="37">
        <v>7.06</v>
      </c>
      <c r="H35" s="37">
        <v>8.69</v>
      </c>
      <c r="I35" s="37">
        <v>10.35</v>
      </c>
      <c r="J35" s="38">
        <v>11.12</v>
      </c>
      <c r="K35" s="22"/>
      <c r="L35" s="22"/>
      <c r="M35" s="22"/>
      <c r="N35" s="22"/>
      <c r="O35" s="22"/>
      <c r="P35" s="22"/>
    </row>
    <row r="36" spans="1:16" ht="39" customHeight="1">
      <c r="A36" s="22"/>
      <c r="B36" s="35"/>
      <c r="C36" s="1145" t="s">
        <v>533</v>
      </c>
      <c r="D36" s="1146"/>
      <c r="E36" s="1147"/>
      <c r="F36" s="36">
        <v>0</v>
      </c>
      <c r="G36" s="37">
        <v>0</v>
      </c>
      <c r="H36" s="37">
        <v>0</v>
      </c>
      <c r="I36" s="37">
        <v>0</v>
      </c>
      <c r="J36" s="38">
        <v>2.1800000000000002</v>
      </c>
      <c r="K36" s="22"/>
      <c r="L36" s="22"/>
      <c r="M36" s="22"/>
      <c r="N36" s="22"/>
      <c r="O36" s="22"/>
      <c r="P36" s="22"/>
    </row>
    <row r="37" spans="1:16" ht="39" customHeight="1">
      <c r="A37" s="22"/>
      <c r="B37" s="35"/>
      <c r="C37" s="1145" t="s">
        <v>534</v>
      </c>
      <c r="D37" s="1146"/>
      <c r="E37" s="1147"/>
      <c r="F37" s="36">
        <v>6.05</v>
      </c>
      <c r="G37" s="37">
        <v>5.54</v>
      </c>
      <c r="H37" s="37">
        <v>5.29</v>
      </c>
      <c r="I37" s="37">
        <v>3.8</v>
      </c>
      <c r="J37" s="38">
        <v>2.02</v>
      </c>
      <c r="K37" s="22"/>
      <c r="L37" s="22"/>
      <c r="M37" s="22"/>
      <c r="N37" s="22"/>
      <c r="O37" s="22"/>
      <c r="P37" s="22"/>
    </row>
    <row r="38" spans="1:16" ht="39" customHeight="1">
      <c r="A38" s="22"/>
      <c r="B38" s="35"/>
      <c r="C38" s="1145" t="s">
        <v>535</v>
      </c>
      <c r="D38" s="1146"/>
      <c r="E38" s="1147"/>
      <c r="F38" s="36">
        <v>1.21</v>
      </c>
      <c r="G38" s="37">
        <v>0.25</v>
      </c>
      <c r="H38" s="37">
        <v>0.53</v>
      </c>
      <c r="I38" s="37">
        <v>0.38</v>
      </c>
      <c r="J38" s="38">
        <v>0.84</v>
      </c>
      <c r="K38" s="22"/>
      <c r="L38" s="22"/>
      <c r="M38" s="22"/>
      <c r="N38" s="22"/>
      <c r="O38" s="22"/>
      <c r="P38" s="22"/>
    </row>
    <row r="39" spans="1:16" ht="39" customHeight="1">
      <c r="A39" s="22"/>
      <c r="B39" s="35"/>
      <c r="C39" s="1145" t="s">
        <v>536</v>
      </c>
      <c r="D39" s="1146"/>
      <c r="E39" s="1147"/>
      <c r="F39" s="36">
        <v>0.8</v>
      </c>
      <c r="G39" s="37">
        <v>0.92</v>
      </c>
      <c r="H39" s="37">
        <v>0.6</v>
      </c>
      <c r="I39" s="37">
        <v>0.52</v>
      </c>
      <c r="J39" s="38">
        <v>0.57999999999999996</v>
      </c>
      <c r="K39" s="22"/>
      <c r="L39" s="22"/>
      <c r="M39" s="22"/>
      <c r="N39" s="22"/>
      <c r="O39" s="22"/>
      <c r="P39" s="22"/>
    </row>
    <row r="40" spans="1:16" ht="39" customHeight="1">
      <c r="A40" s="22"/>
      <c r="B40" s="35"/>
      <c r="C40" s="1145" t="s">
        <v>537</v>
      </c>
      <c r="D40" s="1146"/>
      <c r="E40" s="1147"/>
      <c r="F40" s="36">
        <v>0.08</v>
      </c>
      <c r="G40" s="37">
        <v>0.02</v>
      </c>
      <c r="H40" s="37">
        <v>0.02</v>
      </c>
      <c r="I40" s="37">
        <v>0.13</v>
      </c>
      <c r="J40" s="38">
        <v>0</v>
      </c>
      <c r="K40" s="22"/>
      <c r="L40" s="22"/>
      <c r="M40" s="22"/>
      <c r="N40" s="22"/>
      <c r="O40" s="22"/>
      <c r="P40" s="22"/>
    </row>
    <row r="41" spans="1:16" ht="39" customHeight="1">
      <c r="A41" s="22"/>
      <c r="B41" s="35"/>
      <c r="C41" s="1145" t="s">
        <v>538</v>
      </c>
      <c r="D41" s="1146"/>
      <c r="E41" s="1147"/>
      <c r="F41" s="36">
        <v>1.34</v>
      </c>
      <c r="G41" s="37">
        <v>0.03</v>
      </c>
      <c r="H41" s="37">
        <v>0</v>
      </c>
      <c r="I41" s="37">
        <v>0.04</v>
      </c>
      <c r="J41" s="38">
        <v>0</v>
      </c>
      <c r="K41" s="22"/>
      <c r="L41" s="22"/>
      <c r="M41" s="22"/>
      <c r="N41" s="22"/>
      <c r="O41" s="22"/>
      <c r="P41" s="22"/>
    </row>
    <row r="42" spans="1:16" ht="39" customHeight="1">
      <c r="A42" s="22"/>
      <c r="B42" s="39"/>
      <c r="C42" s="1145" t="s">
        <v>539</v>
      </c>
      <c r="D42" s="1146"/>
      <c r="E42" s="1147"/>
      <c r="F42" s="36" t="s">
        <v>484</v>
      </c>
      <c r="G42" s="37" t="s">
        <v>484</v>
      </c>
      <c r="H42" s="37" t="s">
        <v>484</v>
      </c>
      <c r="I42" s="37" t="s">
        <v>484</v>
      </c>
      <c r="J42" s="38" t="s">
        <v>484</v>
      </c>
      <c r="K42" s="22"/>
      <c r="L42" s="22"/>
      <c r="M42" s="22"/>
      <c r="N42" s="22"/>
      <c r="O42" s="22"/>
      <c r="P42" s="22"/>
    </row>
    <row r="43" spans="1:16" ht="39" customHeight="1" thickBot="1">
      <c r="A43" s="22"/>
      <c r="B43" s="40"/>
      <c r="C43" s="1148" t="s">
        <v>540</v>
      </c>
      <c r="D43" s="1149"/>
      <c r="E43" s="1150"/>
      <c r="F43" s="41">
        <v>0.21</v>
      </c>
      <c r="G43" s="42">
        <v>0.16</v>
      </c>
      <c r="H43" s="42">
        <v>0.12</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52" zoomScaleSheetLayoutView="55" workbookViewId="0">
      <selection activeCell="Q43" sqref="Q43"/>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c r="A45" s="48"/>
      <c r="B45" s="1161" t="s">
        <v>11</v>
      </c>
      <c r="C45" s="1162"/>
      <c r="D45" s="58"/>
      <c r="E45" s="1167" t="s">
        <v>12</v>
      </c>
      <c r="F45" s="1167"/>
      <c r="G45" s="1167"/>
      <c r="H45" s="1167"/>
      <c r="I45" s="1167"/>
      <c r="J45" s="1168"/>
      <c r="K45" s="59">
        <v>928</v>
      </c>
      <c r="L45" s="60">
        <v>924</v>
      </c>
      <c r="M45" s="60">
        <v>895</v>
      </c>
      <c r="N45" s="60">
        <v>880</v>
      </c>
      <c r="O45" s="61">
        <v>874</v>
      </c>
      <c r="P45" s="48"/>
      <c r="Q45" s="48"/>
      <c r="R45" s="48"/>
      <c r="S45" s="48"/>
      <c r="T45" s="48"/>
      <c r="U45" s="48"/>
    </row>
    <row r="46" spans="1:21" ht="30.75" customHeight="1">
      <c r="A46" s="48"/>
      <c r="B46" s="1163"/>
      <c r="C46" s="1164"/>
      <c r="D46" s="62"/>
      <c r="E46" s="1155" t="s">
        <v>13</v>
      </c>
      <c r="F46" s="1155"/>
      <c r="G46" s="1155"/>
      <c r="H46" s="1155"/>
      <c r="I46" s="1155"/>
      <c r="J46" s="1156"/>
      <c r="K46" s="63" t="s">
        <v>484</v>
      </c>
      <c r="L46" s="64" t="s">
        <v>484</v>
      </c>
      <c r="M46" s="64" t="s">
        <v>484</v>
      </c>
      <c r="N46" s="64" t="s">
        <v>484</v>
      </c>
      <c r="O46" s="65" t="s">
        <v>484</v>
      </c>
      <c r="P46" s="48"/>
      <c r="Q46" s="48"/>
      <c r="R46" s="48"/>
      <c r="S46" s="48"/>
      <c r="T46" s="48"/>
      <c r="U46" s="48"/>
    </row>
    <row r="47" spans="1:21" ht="30.75" customHeight="1">
      <c r="A47" s="48"/>
      <c r="B47" s="1163"/>
      <c r="C47" s="1164"/>
      <c r="D47" s="62"/>
      <c r="E47" s="1155" t="s">
        <v>14</v>
      </c>
      <c r="F47" s="1155"/>
      <c r="G47" s="1155"/>
      <c r="H47" s="1155"/>
      <c r="I47" s="1155"/>
      <c r="J47" s="1156"/>
      <c r="K47" s="63" t="s">
        <v>484</v>
      </c>
      <c r="L47" s="64" t="s">
        <v>484</v>
      </c>
      <c r="M47" s="64" t="s">
        <v>484</v>
      </c>
      <c r="N47" s="64" t="s">
        <v>484</v>
      </c>
      <c r="O47" s="65" t="s">
        <v>484</v>
      </c>
      <c r="P47" s="48"/>
      <c r="Q47" s="48"/>
      <c r="R47" s="48"/>
      <c r="S47" s="48"/>
      <c r="T47" s="48"/>
      <c r="U47" s="48"/>
    </row>
    <row r="48" spans="1:21" ht="30.75" customHeight="1">
      <c r="A48" s="48"/>
      <c r="B48" s="1163"/>
      <c r="C48" s="1164"/>
      <c r="D48" s="62"/>
      <c r="E48" s="1155" t="s">
        <v>15</v>
      </c>
      <c r="F48" s="1155"/>
      <c r="G48" s="1155"/>
      <c r="H48" s="1155"/>
      <c r="I48" s="1155"/>
      <c r="J48" s="1156"/>
      <c r="K48" s="63">
        <v>574</v>
      </c>
      <c r="L48" s="64">
        <v>596</v>
      </c>
      <c r="M48" s="64">
        <v>615</v>
      </c>
      <c r="N48" s="64">
        <v>560</v>
      </c>
      <c r="O48" s="65">
        <v>526</v>
      </c>
      <c r="P48" s="48"/>
      <c r="Q48" s="48"/>
      <c r="R48" s="48"/>
      <c r="S48" s="48"/>
      <c r="T48" s="48"/>
      <c r="U48" s="48"/>
    </row>
    <row r="49" spans="1:21" ht="30.75" customHeight="1">
      <c r="A49" s="48"/>
      <c r="B49" s="1163"/>
      <c r="C49" s="1164"/>
      <c r="D49" s="62"/>
      <c r="E49" s="1155" t="s">
        <v>16</v>
      </c>
      <c r="F49" s="1155"/>
      <c r="G49" s="1155"/>
      <c r="H49" s="1155"/>
      <c r="I49" s="1155"/>
      <c r="J49" s="1156"/>
      <c r="K49" s="63">
        <v>36</v>
      </c>
      <c r="L49" s="64">
        <v>32</v>
      </c>
      <c r="M49" s="64">
        <v>6</v>
      </c>
      <c r="N49" s="64">
        <v>6</v>
      </c>
      <c r="O49" s="65">
        <v>8</v>
      </c>
      <c r="P49" s="48"/>
      <c r="Q49" s="48"/>
      <c r="R49" s="48"/>
      <c r="S49" s="48"/>
      <c r="T49" s="48"/>
      <c r="U49" s="48"/>
    </row>
    <row r="50" spans="1:21" ht="30.75" customHeight="1">
      <c r="A50" s="48"/>
      <c r="B50" s="1163"/>
      <c r="C50" s="1164"/>
      <c r="D50" s="62"/>
      <c r="E50" s="1155" t="s">
        <v>17</v>
      </c>
      <c r="F50" s="1155"/>
      <c r="G50" s="1155"/>
      <c r="H50" s="1155"/>
      <c r="I50" s="1155"/>
      <c r="J50" s="1156"/>
      <c r="K50" s="63">
        <v>8</v>
      </c>
      <c r="L50" s="64">
        <v>8</v>
      </c>
      <c r="M50" s="64">
        <v>8</v>
      </c>
      <c r="N50" s="64">
        <v>8</v>
      </c>
      <c r="O50" s="65">
        <v>8</v>
      </c>
      <c r="P50" s="48"/>
      <c r="Q50" s="48"/>
      <c r="R50" s="48"/>
      <c r="S50" s="48"/>
      <c r="T50" s="48"/>
      <c r="U50" s="48"/>
    </row>
    <row r="51" spans="1:21" ht="30.75" customHeight="1">
      <c r="A51" s="48"/>
      <c r="B51" s="1165"/>
      <c r="C51" s="1166"/>
      <c r="D51" s="66"/>
      <c r="E51" s="1155" t="s">
        <v>18</v>
      </c>
      <c r="F51" s="1155"/>
      <c r="G51" s="1155"/>
      <c r="H51" s="1155"/>
      <c r="I51" s="1155"/>
      <c r="J51" s="1156"/>
      <c r="K51" s="63" t="s">
        <v>484</v>
      </c>
      <c r="L51" s="64" t="s">
        <v>484</v>
      </c>
      <c r="M51" s="64" t="s">
        <v>484</v>
      </c>
      <c r="N51" s="64" t="s">
        <v>484</v>
      </c>
      <c r="O51" s="65" t="s">
        <v>484</v>
      </c>
      <c r="P51" s="48"/>
      <c r="Q51" s="48"/>
      <c r="R51" s="48"/>
      <c r="S51" s="48"/>
      <c r="T51" s="48"/>
      <c r="U51" s="48"/>
    </row>
    <row r="52" spans="1:21" ht="30.75" customHeight="1">
      <c r="A52" s="48"/>
      <c r="B52" s="1153" t="s">
        <v>19</v>
      </c>
      <c r="C52" s="1154"/>
      <c r="D52" s="66"/>
      <c r="E52" s="1155" t="s">
        <v>20</v>
      </c>
      <c r="F52" s="1155"/>
      <c r="G52" s="1155"/>
      <c r="H52" s="1155"/>
      <c r="I52" s="1155"/>
      <c r="J52" s="1156"/>
      <c r="K52" s="63">
        <v>931</v>
      </c>
      <c r="L52" s="64">
        <v>947</v>
      </c>
      <c r="M52" s="64">
        <v>966</v>
      </c>
      <c r="N52" s="64">
        <v>1043</v>
      </c>
      <c r="O52" s="65">
        <v>1049</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615</v>
      </c>
      <c r="L53" s="69">
        <v>613</v>
      </c>
      <c r="M53" s="69">
        <v>558</v>
      </c>
      <c r="N53" s="69">
        <v>411</v>
      </c>
      <c r="O53" s="70">
        <v>367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43" zoomScaleSheetLayoutView="100" workbookViewId="0">
      <selection activeCell="O39" sqref="O39"/>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524</v>
      </c>
      <c r="J40" s="79" t="s">
        <v>525</v>
      </c>
      <c r="K40" s="79" t="s">
        <v>526</v>
      </c>
      <c r="L40" s="79" t="s">
        <v>527</v>
      </c>
      <c r="M40" s="80" t="s">
        <v>528</v>
      </c>
    </row>
    <row r="41" spans="2:13" ht="27.75" customHeight="1">
      <c r="B41" s="1181" t="s">
        <v>24</v>
      </c>
      <c r="C41" s="1182"/>
      <c r="D41" s="81"/>
      <c r="E41" s="1183" t="s">
        <v>25</v>
      </c>
      <c r="F41" s="1183"/>
      <c r="G41" s="1183"/>
      <c r="H41" s="1184"/>
      <c r="I41" s="82">
        <v>9471</v>
      </c>
      <c r="J41" s="83">
        <v>9537</v>
      </c>
      <c r="K41" s="83">
        <v>9757</v>
      </c>
      <c r="L41" s="83">
        <v>10720</v>
      </c>
      <c r="M41" s="84">
        <v>10515</v>
      </c>
    </row>
    <row r="42" spans="2:13" ht="27.75" customHeight="1">
      <c r="B42" s="1171"/>
      <c r="C42" s="1172"/>
      <c r="D42" s="85"/>
      <c r="E42" s="1175" t="s">
        <v>26</v>
      </c>
      <c r="F42" s="1175"/>
      <c r="G42" s="1175"/>
      <c r="H42" s="1176"/>
      <c r="I42" s="86">
        <v>40</v>
      </c>
      <c r="J42" s="87">
        <v>39</v>
      </c>
      <c r="K42" s="87">
        <v>32</v>
      </c>
      <c r="L42" s="87">
        <v>24</v>
      </c>
      <c r="M42" s="88">
        <v>16</v>
      </c>
    </row>
    <row r="43" spans="2:13" ht="27.75" customHeight="1">
      <c r="B43" s="1171"/>
      <c r="C43" s="1172"/>
      <c r="D43" s="85"/>
      <c r="E43" s="1175" t="s">
        <v>27</v>
      </c>
      <c r="F43" s="1175"/>
      <c r="G43" s="1175"/>
      <c r="H43" s="1176"/>
      <c r="I43" s="86">
        <v>7761</v>
      </c>
      <c r="J43" s="87">
        <v>7408</v>
      </c>
      <c r="K43" s="87">
        <v>6966</v>
      </c>
      <c r="L43" s="87">
        <v>6546</v>
      </c>
      <c r="M43" s="88">
        <v>6655</v>
      </c>
    </row>
    <row r="44" spans="2:13" ht="27.75" customHeight="1">
      <c r="B44" s="1171"/>
      <c r="C44" s="1172"/>
      <c r="D44" s="85"/>
      <c r="E44" s="1175" t="s">
        <v>28</v>
      </c>
      <c r="F44" s="1175"/>
      <c r="G44" s="1175"/>
      <c r="H44" s="1176"/>
      <c r="I44" s="86">
        <v>44</v>
      </c>
      <c r="J44" s="87">
        <v>24</v>
      </c>
      <c r="K44" s="87">
        <v>35</v>
      </c>
      <c r="L44" s="87">
        <v>29</v>
      </c>
      <c r="M44" s="88">
        <v>94</v>
      </c>
    </row>
    <row r="45" spans="2:13" ht="27.75" customHeight="1">
      <c r="B45" s="1171"/>
      <c r="C45" s="1172"/>
      <c r="D45" s="85"/>
      <c r="E45" s="1175" t="s">
        <v>29</v>
      </c>
      <c r="F45" s="1175"/>
      <c r="G45" s="1175"/>
      <c r="H45" s="1176"/>
      <c r="I45" s="86">
        <v>2030</v>
      </c>
      <c r="J45" s="87">
        <v>1971</v>
      </c>
      <c r="K45" s="87">
        <v>1894</v>
      </c>
      <c r="L45" s="87">
        <v>1711</v>
      </c>
      <c r="M45" s="88">
        <v>1607</v>
      </c>
    </row>
    <row r="46" spans="2:13" ht="27.75" customHeight="1">
      <c r="B46" s="1171"/>
      <c r="C46" s="1172"/>
      <c r="D46" s="85"/>
      <c r="E46" s="1175" t="s">
        <v>30</v>
      </c>
      <c r="F46" s="1175"/>
      <c r="G46" s="1175"/>
      <c r="H46" s="1176"/>
      <c r="I46" s="86" t="s">
        <v>484</v>
      </c>
      <c r="J46" s="87" t="s">
        <v>484</v>
      </c>
      <c r="K46" s="87" t="s">
        <v>484</v>
      </c>
      <c r="L46" s="87" t="s">
        <v>484</v>
      </c>
      <c r="M46" s="88" t="s">
        <v>484</v>
      </c>
    </row>
    <row r="47" spans="2:13" ht="27.75" customHeight="1">
      <c r="B47" s="1171"/>
      <c r="C47" s="1172"/>
      <c r="D47" s="85"/>
      <c r="E47" s="1175" t="s">
        <v>31</v>
      </c>
      <c r="F47" s="1175"/>
      <c r="G47" s="1175"/>
      <c r="H47" s="1176"/>
      <c r="I47" s="86" t="s">
        <v>484</v>
      </c>
      <c r="J47" s="87" t="s">
        <v>484</v>
      </c>
      <c r="K47" s="87" t="s">
        <v>484</v>
      </c>
      <c r="L47" s="87" t="s">
        <v>484</v>
      </c>
      <c r="M47" s="88" t="s">
        <v>484</v>
      </c>
    </row>
    <row r="48" spans="2:13" ht="27.75" customHeight="1">
      <c r="B48" s="1173"/>
      <c r="C48" s="1174"/>
      <c r="D48" s="85"/>
      <c r="E48" s="1175" t="s">
        <v>32</v>
      </c>
      <c r="F48" s="1175"/>
      <c r="G48" s="1175"/>
      <c r="H48" s="1176"/>
      <c r="I48" s="86" t="s">
        <v>484</v>
      </c>
      <c r="J48" s="87" t="s">
        <v>484</v>
      </c>
      <c r="K48" s="87" t="s">
        <v>484</v>
      </c>
      <c r="L48" s="87" t="s">
        <v>484</v>
      </c>
      <c r="M48" s="88" t="s">
        <v>484</v>
      </c>
    </row>
    <row r="49" spans="2:13" ht="27.75" customHeight="1">
      <c r="B49" s="1169" t="s">
        <v>33</v>
      </c>
      <c r="C49" s="1170"/>
      <c r="D49" s="89"/>
      <c r="E49" s="1175" t="s">
        <v>34</v>
      </c>
      <c r="F49" s="1175"/>
      <c r="G49" s="1175"/>
      <c r="H49" s="1176"/>
      <c r="I49" s="86">
        <v>4818</v>
      </c>
      <c r="J49" s="87">
        <v>7604</v>
      </c>
      <c r="K49" s="87">
        <v>7059</v>
      </c>
      <c r="L49" s="87">
        <v>7106</v>
      </c>
      <c r="M49" s="88">
        <v>8191</v>
      </c>
    </row>
    <row r="50" spans="2:13" ht="27.75" customHeight="1">
      <c r="B50" s="1171"/>
      <c r="C50" s="1172"/>
      <c r="D50" s="85"/>
      <c r="E50" s="1175" t="s">
        <v>35</v>
      </c>
      <c r="F50" s="1175"/>
      <c r="G50" s="1175"/>
      <c r="H50" s="1176"/>
      <c r="I50" s="86">
        <v>2560</v>
      </c>
      <c r="J50" s="87">
        <v>2381</v>
      </c>
      <c r="K50" s="87">
        <v>2158</v>
      </c>
      <c r="L50" s="87">
        <v>2267</v>
      </c>
      <c r="M50" s="88">
        <v>2263</v>
      </c>
    </row>
    <row r="51" spans="2:13" ht="27.75" customHeight="1">
      <c r="B51" s="1173"/>
      <c r="C51" s="1174"/>
      <c r="D51" s="85"/>
      <c r="E51" s="1175" t="s">
        <v>36</v>
      </c>
      <c r="F51" s="1175"/>
      <c r="G51" s="1175"/>
      <c r="H51" s="1176"/>
      <c r="I51" s="86">
        <v>11736</v>
      </c>
      <c r="J51" s="87">
        <v>11838</v>
      </c>
      <c r="K51" s="87">
        <v>11812</v>
      </c>
      <c r="L51" s="87">
        <v>11695</v>
      </c>
      <c r="M51" s="88">
        <v>11596</v>
      </c>
    </row>
    <row r="52" spans="2:13" ht="27.75" customHeight="1" thickBot="1">
      <c r="B52" s="1177" t="s">
        <v>37</v>
      </c>
      <c r="C52" s="1178"/>
      <c r="D52" s="90"/>
      <c r="E52" s="1179" t="s">
        <v>38</v>
      </c>
      <c r="F52" s="1179"/>
      <c r="G52" s="1179"/>
      <c r="H52" s="1180"/>
      <c r="I52" s="91">
        <v>232</v>
      </c>
      <c r="J52" s="92">
        <v>-2844</v>
      </c>
      <c r="K52" s="92">
        <v>-2345</v>
      </c>
      <c r="L52" s="92">
        <v>-2040</v>
      </c>
      <c r="M52" s="93">
        <v>-3163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523</v>
      </c>
      <c r="G2" s="111"/>
      <c r="H2" s="112"/>
    </row>
    <row r="3" spans="1:8">
      <c r="A3" s="108" t="s">
        <v>516</v>
      </c>
      <c r="B3" s="113"/>
      <c r="C3" s="114"/>
      <c r="D3" s="115">
        <v>61590</v>
      </c>
      <c r="E3" s="116"/>
      <c r="F3" s="117">
        <v>42839</v>
      </c>
      <c r="G3" s="118"/>
      <c r="H3" s="119"/>
    </row>
    <row r="4" spans="1:8">
      <c r="A4" s="120"/>
      <c r="B4" s="121"/>
      <c r="C4" s="122"/>
      <c r="D4" s="123">
        <v>31401</v>
      </c>
      <c r="E4" s="124"/>
      <c r="F4" s="125">
        <v>22027</v>
      </c>
      <c r="G4" s="126"/>
      <c r="H4" s="127"/>
    </row>
    <row r="5" spans="1:8">
      <c r="A5" s="108" t="s">
        <v>518</v>
      </c>
      <c r="B5" s="113"/>
      <c r="C5" s="114"/>
      <c r="D5" s="115">
        <v>269192</v>
      </c>
      <c r="E5" s="116"/>
      <c r="F5" s="117">
        <v>46819</v>
      </c>
      <c r="G5" s="118"/>
      <c r="H5" s="119"/>
    </row>
    <row r="6" spans="1:8">
      <c r="A6" s="120"/>
      <c r="B6" s="121"/>
      <c r="C6" s="122"/>
      <c r="D6" s="123">
        <v>22608</v>
      </c>
      <c r="E6" s="124"/>
      <c r="F6" s="125">
        <v>24121</v>
      </c>
      <c r="G6" s="126"/>
      <c r="H6" s="127"/>
    </row>
    <row r="7" spans="1:8">
      <c r="A7" s="108" t="s">
        <v>519</v>
      </c>
      <c r="B7" s="113"/>
      <c r="C7" s="114"/>
      <c r="D7" s="115">
        <v>464999</v>
      </c>
      <c r="E7" s="116"/>
      <c r="F7" s="117">
        <v>53270</v>
      </c>
      <c r="G7" s="118"/>
      <c r="H7" s="119"/>
    </row>
    <row r="8" spans="1:8">
      <c r="A8" s="120"/>
      <c r="B8" s="121"/>
      <c r="C8" s="122"/>
      <c r="D8" s="123">
        <v>44430</v>
      </c>
      <c r="E8" s="124"/>
      <c r="F8" s="125">
        <v>24316</v>
      </c>
      <c r="G8" s="126"/>
      <c r="H8" s="127"/>
    </row>
    <row r="9" spans="1:8">
      <c r="A9" s="108" t="s">
        <v>520</v>
      </c>
      <c r="B9" s="113"/>
      <c r="C9" s="114"/>
      <c r="D9" s="115">
        <v>419348</v>
      </c>
      <c r="E9" s="116"/>
      <c r="F9" s="117">
        <v>53292</v>
      </c>
      <c r="G9" s="118"/>
      <c r="H9" s="119"/>
    </row>
    <row r="10" spans="1:8">
      <c r="A10" s="120"/>
      <c r="B10" s="121"/>
      <c r="C10" s="122"/>
      <c r="D10" s="123">
        <v>45812</v>
      </c>
      <c r="E10" s="124"/>
      <c r="F10" s="125">
        <v>28900</v>
      </c>
      <c r="G10" s="126"/>
      <c r="H10" s="127"/>
    </row>
    <row r="11" spans="1:8">
      <c r="A11" s="108" t="s">
        <v>521</v>
      </c>
      <c r="B11" s="113"/>
      <c r="C11" s="114"/>
      <c r="D11" s="115">
        <v>176552</v>
      </c>
      <c r="E11" s="116"/>
      <c r="F11" s="117">
        <v>56894</v>
      </c>
      <c r="G11" s="118"/>
      <c r="H11" s="119"/>
    </row>
    <row r="12" spans="1:8">
      <c r="A12" s="120"/>
      <c r="B12" s="121"/>
      <c r="C12" s="128"/>
      <c r="D12" s="123">
        <v>36992</v>
      </c>
      <c r="E12" s="124"/>
      <c r="F12" s="125">
        <v>32548</v>
      </c>
      <c r="G12" s="126"/>
      <c r="H12" s="127"/>
    </row>
    <row r="13" spans="1:8">
      <c r="A13" s="108"/>
      <c r="B13" s="113"/>
      <c r="C13" s="129"/>
      <c r="D13" s="130">
        <v>278336</v>
      </c>
      <c r="E13" s="131"/>
      <c r="F13" s="132">
        <v>50623</v>
      </c>
      <c r="G13" s="133"/>
      <c r="H13" s="119"/>
    </row>
    <row r="14" spans="1:8">
      <c r="A14" s="120"/>
      <c r="B14" s="121"/>
      <c r="C14" s="122"/>
      <c r="D14" s="123">
        <v>36249</v>
      </c>
      <c r="E14" s="124"/>
      <c r="F14" s="125">
        <v>26382</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15.23</v>
      </c>
      <c r="C19" s="134">
        <f>ROUND(VALUE(SUBSTITUTE(実質収支比率等に係る経年分析!G$48,"▲","-")),2)</f>
        <v>6.45</v>
      </c>
      <c r="D19" s="134">
        <f>ROUND(VALUE(SUBSTITUTE(実質収支比率等に係る経年分析!H$48,"▲","-")),2)</f>
        <v>18.559999999999999</v>
      </c>
      <c r="E19" s="134">
        <f>ROUND(VALUE(SUBSTITUTE(実質収支比率等に係る経年分析!I$48,"▲","-")),2)</f>
        <v>12.76</v>
      </c>
      <c r="F19" s="134">
        <f>ROUND(VALUE(SUBSTITUTE(実質収支比率等に係る経年分析!J$48,"▲","-")),2)</f>
        <v>16.14</v>
      </c>
    </row>
    <row r="20" spans="1:11">
      <c r="A20" s="134" t="s">
        <v>43</v>
      </c>
      <c r="B20" s="134">
        <f>ROUND(VALUE(SUBSTITUTE(実質収支比率等に係る経年分析!F$47,"▲","-")),2)</f>
        <v>33.86</v>
      </c>
      <c r="C20" s="134">
        <f>ROUND(VALUE(SUBSTITUTE(実質収支比率等に係る経年分析!G$47,"▲","-")),2)</f>
        <v>70.75</v>
      </c>
      <c r="D20" s="134">
        <f>ROUND(VALUE(SUBSTITUTE(実質収支比率等に係る経年分析!H$47,"▲","-")),2)</f>
        <v>66.14</v>
      </c>
      <c r="E20" s="134">
        <f>ROUND(VALUE(SUBSTITUTE(実質収支比率等に係る経年分析!I$47,"▲","-")),2)</f>
        <v>65.33</v>
      </c>
      <c r="F20" s="134">
        <f>ROUND(VALUE(SUBSTITUTE(実質収支比率等に係る経年分析!J$47,"▲","-")),2)</f>
        <v>67.47</v>
      </c>
    </row>
    <row r="21" spans="1:11">
      <c r="A21" s="134" t="s">
        <v>44</v>
      </c>
      <c r="B21" s="134">
        <f>IF(ISNUMBER(VALUE(SUBSTITUTE(実質収支比率等に係る経年分析!F$49,"▲","-"))),ROUND(VALUE(SUBSTITUTE(実質収支比率等に係る経年分析!F$49,"▲","-")),2),NA())</f>
        <v>22.73</v>
      </c>
      <c r="C21" s="134">
        <f>IF(ISNUMBER(VALUE(SUBSTITUTE(実質収支比率等に係る経年分析!G$49,"▲","-"))),ROUND(VALUE(SUBSTITUTE(実質収支比率等に係る経年分析!G$49,"▲","-")),2),NA())</f>
        <v>9.4700000000000006</v>
      </c>
      <c r="D21" s="134">
        <f>IF(ISNUMBER(VALUE(SUBSTITUTE(実質収支比率等に係る経年分析!H$49,"▲","-"))),ROUND(VALUE(SUBSTITUTE(実質収支比率等に係る経年分析!H$49,"▲","-")),2),NA())</f>
        <v>4.7300000000000004</v>
      </c>
      <c r="E21" s="134">
        <f>IF(ISNUMBER(VALUE(SUBSTITUTE(実質収支比率等に係る経年分析!I$49,"▲","-"))),ROUND(VALUE(SUBSTITUTE(実質収支比率等に係る経年分析!I$49,"▲","-")),2),NA())</f>
        <v>-23.67</v>
      </c>
      <c r="F21" s="134">
        <f>IF(ISNUMBER(VALUE(SUBSTITUTE(実質収支比率等に係る経年分析!J$49,"▲","-"))),ROUND(VALUE(SUBSTITUTE(実質収支比率等に係る経年分析!J$49,"▲","-")),2),NA())</f>
        <v>-6.8</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0.21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0.16</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わたり温泉鳥の海特別会計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1.34</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0.04</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0.08</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0.92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0.52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0.57999999999999996</v>
      </c>
    </row>
    <row r="32" spans="1:11">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1.21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0.84</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6.05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5.54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5.29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3.8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2.02</v>
      </c>
    </row>
    <row r="34" spans="1:16">
      <c r="A34" s="135" t="str">
        <f>IF(連結実質赤字比率に係る赤字・黒字の構成分析!C$36="",NA(),連結実質赤字比率に係る赤字・黒字の構成分析!C$36)</f>
        <v>工業用地等造成事業特別会計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2.1800000000000002</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6.04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7.06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8.69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10.35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11.12</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15.01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6.28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18.43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12.75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16.13</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931</v>
      </c>
      <c r="E42" s="136"/>
      <c r="F42" s="136"/>
      <c r="G42" s="136">
        <f>'実質公債費比率（分子）の構造'!L$52</f>
        <v>947</v>
      </c>
      <c r="H42" s="136"/>
      <c r="I42" s="136"/>
      <c r="J42" s="136">
        <f>'実質公債費比率（分子）の構造'!M$52</f>
        <v>966</v>
      </c>
      <c r="K42" s="136"/>
      <c r="L42" s="136"/>
      <c r="M42" s="136">
        <f>'実質公債費比率（分子）の構造'!N$52</f>
        <v>1043</v>
      </c>
      <c r="N42" s="136"/>
      <c r="O42" s="136"/>
      <c r="P42" s="136">
        <f>'実質公債費比率（分子）の構造'!O$52</f>
        <v>1049</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8</v>
      </c>
      <c r="C44" s="136"/>
      <c r="D44" s="136"/>
      <c r="E44" s="136">
        <f>'実質公債費比率（分子）の構造'!L$50</f>
        <v>8</v>
      </c>
      <c r="F44" s="136"/>
      <c r="G44" s="136"/>
      <c r="H44" s="136">
        <f>'実質公債費比率（分子）の構造'!M$50</f>
        <v>8</v>
      </c>
      <c r="I44" s="136"/>
      <c r="J44" s="136"/>
      <c r="K44" s="136">
        <f>'実質公債費比率（分子）の構造'!N$50</f>
        <v>8</v>
      </c>
      <c r="L44" s="136"/>
      <c r="M44" s="136"/>
      <c r="N44" s="136">
        <f>'実質公債費比率（分子）の構造'!O$50</f>
        <v>8</v>
      </c>
      <c r="O44" s="136"/>
      <c r="P44" s="136"/>
    </row>
    <row r="45" spans="1:16">
      <c r="A45" s="136" t="s">
        <v>54</v>
      </c>
      <c r="B45" s="136">
        <f>'実質公債費比率（分子）の構造'!K$49</f>
        <v>36</v>
      </c>
      <c r="C45" s="136"/>
      <c r="D45" s="136"/>
      <c r="E45" s="136">
        <f>'実質公債費比率（分子）の構造'!L$49</f>
        <v>32</v>
      </c>
      <c r="F45" s="136"/>
      <c r="G45" s="136"/>
      <c r="H45" s="136">
        <f>'実質公債費比率（分子）の構造'!M$49</f>
        <v>6</v>
      </c>
      <c r="I45" s="136"/>
      <c r="J45" s="136"/>
      <c r="K45" s="136">
        <f>'実質公債費比率（分子）の構造'!N$49</f>
        <v>6</v>
      </c>
      <c r="L45" s="136"/>
      <c r="M45" s="136"/>
      <c r="N45" s="136">
        <f>'実質公債費比率（分子）の構造'!O$49</f>
        <v>8</v>
      </c>
      <c r="O45" s="136"/>
      <c r="P45" s="136"/>
    </row>
    <row r="46" spans="1:16">
      <c r="A46" s="136" t="s">
        <v>55</v>
      </c>
      <c r="B46" s="136">
        <f>'実質公債費比率（分子）の構造'!K$48</f>
        <v>574</v>
      </c>
      <c r="C46" s="136"/>
      <c r="D46" s="136"/>
      <c r="E46" s="136">
        <f>'実質公債費比率（分子）の構造'!L$48</f>
        <v>596</v>
      </c>
      <c r="F46" s="136"/>
      <c r="G46" s="136"/>
      <c r="H46" s="136">
        <f>'実質公債費比率（分子）の構造'!M$48</f>
        <v>615</v>
      </c>
      <c r="I46" s="136"/>
      <c r="J46" s="136"/>
      <c r="K46" s="136">
        <f>'実質公債費比率（分子）の構造'!N$48</f>
        <v>560</v>
      </c>
      <c r="L46" s="136"/>
      <c r="M46" s="136"/>
      <c r="N46" s="136">
        <f>'実質公債費比率（分子）の構造'!O$48</f>
        <v>526</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928</v>
      </c>
      <c r="C49" s="136"/>
      <c r="D49" s="136"/>
      <c r="E49" s="136">
        <f>'実質公債費比率（分子）の構造'!L$45</f>
        <v>924</v>
      </c>
      <c r="F49" s="136"/>
      <c r="G49" s="136"/>
      <c r="H49" s="136">
        <f>'実質公債費比率（分子）の構造'!M$45</f>
        <v>895</v>
      </c>
      <c r="I49" s="136"/>
      <c r="J49" s="136"/>
      <c r="K49" s="136">
        <f>'実質公債費比率（分子）の構造'!N$45</f>
        <v>880</v>
      </c>
      <c r="L49" s="136"/>
      <c r="M49" s="136"/>
      <c r="N49" s="136">
        <f>'実質公債費比率（分子）の構造'!O$45</f>
        <v>874</v>
      </c>
      <c r="O49" s="136"/>
      <c r="P49" s="136"/>
    </row>
    <row r="50" spans="1:16">
      <c r="A50" s="136" t="s">
        <v>59</v>
      </c>
      <c r="B50" s="136" t="e">
        <f>NA()</f>
        <v>#N/A</v>
      </c>
      <c r="C50" s="136">
        <f>IF(ISNUMBER('実質公債費比率（分子）の構造'!K$53),'実質公債費比率（分子）の構造'!K$53,NA())</f>
        <v>615</v>
      </c>
      <c r="D50" s="136" t="e">
        <f>NA()</f>
        <v>#N/A</v>
      </c>
      <c r="E50" s="136" t="e">
        <f>NA()</f>
        <v>#N/A</v>
      </c>
      <c r="F50" s="136">
        <f>IF(ISNUMBER('実質公債費比率（分子）の構造'!L$53),'実質公債費比率（分子）の構造'!L$53,NA())</f>
        <v>613</v>
      </c>
      <c r="G50" s="136" t="e">
        <f>NA()</f>
        <v>#N/A</v>
      </c>
      <c r="H50" s="136" t="e">
        <f>NA()</f>
        <v>#N/A</v>
      </c>
      <c r="I50" s="136">
        <f>IF(ISNUMBER('実質公債費比率（分子）の構造'!M$53),'実質公債費比率（分子）の構造'!M$53,NA())</f>
        <v>558</v>
      </c>
      <c r="J50" s="136" t="e">
        <f>NA()</f>
        <v>#N/A</v>
      </c>
      <c r="K50" s="136" t="e">
        <f>NA()</f>
        <v>#N/A</v>
      </c>
      <c r="L50" s="136">
        <f>IF(ISNUMBER('実質公債費比率（分子）の構造'!N$53),'実質公債費比率（分子）の構造'!N$53,NA())</f>
        <v>411</v>
      </c>
      <c r="M50" s="136" t="e">
        <f>NA()</f>
        <v>#N/A</v>
      </c>
      <c r="N50" s="136" t="e">
        <f>NA()</f>
        <v>#N/A</v>
      </c>
      <c r="O50" s="136">
        <f>IF(ISNUMBER('実質公債費比率（分子）の構造'!O$53),'実質公債費比率（分子）の構造'!O$53,NA())</f>
        <v>367</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11736</v>
      </c>
      <c r="E56" s="135"/>
      <c r="F56" s="135"/>
      <c r="G56" s="135">
        <f>'将来負担比率（分子）の構造'!J$51</f>
        <v>11838</v>
      </c>
      <c r="H56" s="135"/>
      <c r="I56" s="135"/>
      <c r="J56" s="135">
        <f>'将来負担比率（分子）の構造'!K$51</f>
        <v>11812</v>
      </c>
      <c r="K56" s="135"/>
      <c r="L56" s="135"/>
      <c r="M56" s="135">
        <f>'将来負担比率（分子）の構造'!L$51</f>
        <v>11695</v>
      </c>
      <c r="N56" s="135"/>
      <c r="O56" s="135"/>
      <c r="P56" s="135">
        <f>'将来負担比率（分子）の構造'!M$51</f>
        <v>11596</v>
      </c>
    </row>
    <row r="57" spans="1:16">
      <c r="A57" s="135" t="s">
        <v>35</v>
      </c>
      <c r="B57" s="135"/>
      <c r="C57" s="135"/>
      <c r="D57" s="135">
        <f>'将来負担比率（分子）の構造'!I$50</f>
        <v>2560</v>
      </c>
      <c r="E57" s="135"/>
      <c r="F57" s="135"/>
      <c r="G57" s="135">
        <f>'将来負担比率（分子）の構造'!J$50</f>
        <v>2381</v>
      </c>
      <c r="H57" s="135"/>
      <c r="I57" s="135"/>
      <c r="J57" s="135">
        <f>'将来負担比率（分子）の構造'!K$50</f>
        <v>2158</v>
      </c>
      <c r="K57" s="135"/>
      <c r="L57" s="135"/>
      <c r="M57" s="135">
        <f>'将来負担比率（分子）の構造'!L$50</f>
        <v>2267</v>
      </c>
      <c r="N57" s="135"/>
      <c r="O57" s="135"/>
      <c r="P57" s="135">
        <f>'将来負担比率（分子）の構造'!M$50</f>
        <v>2263</v>
      </c>
    </row>
    <row r="58" spans="1:16">
      <c r="A58" s="135" t="s">
        <v>34</v>
      </c>
      <c r="B58" s="135"/>
      <c r="C58" s="135"/>
      <c r="D58" s="135">
        <f>'将来負担比率（分子）の構造'!I$49</f>
        <v>4818</v>
      </c>
      <c r="E58" s="135"/>
      <c r="F58" s="135"/>
      <c r="G58" s="135">
        <f>'将来負担比率（分子）の構造'!J$49</f>
        <v>7604</v>
      </c>
      <c r="H58" s="135"/>
      <c r="I58" s="135"/>
      <c r="J58" s="135">
        <f>'将来負担比率（分子）の構造'!K$49</f>
        <v>7059</v>
      </c>
      <c r="K58" s="135"/>
      <c r="L58" s="135"/>
      <c r="M58" s="135">
        <f>'将来負担比率（分子）の構造'!L$49</f>
        <v>7106</v>
      </c>
      <c r="N58" s="135"/>
      <c r="O58" s="135"/>
      <c r="P58" s="135">
        <f>'将来負担比率（分子）の構造'!M$49</f>
        <v>8191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2030</v>
      </c>
      <c r="C62" s="135"/>
      <c r="D62" s="135"/>
      <c r="E62" s="135">
        <f>'将来負担比率（分子）の構造'!J$45</f>
        <v>1971</v>
      </c>
      <c r="F62" s="135"/>
      <c r="G62" s="135"/>
      <c r="H62" s="135">
        <f>'将来負担比率（分子）の構造'!K$45</f>
        <v>1894</v>
      </c>
      <c r="I62" s="135"/>
      <c r="J62" s="135"/>
      <c r="K62" s="135">
        <f>'将来負担比率（分子）の構造'!L$45</f>
        <v>1711</v>
      </c>
      <c r="L62" s="135"/>
      <c r="M62" s="135"/>
      <c r="N62" s="135">
        <f>'将来負担比率（分子）の構造'!M$45</f>
        <v>1607</v>
      </c>
      <c r="O62" s="135"/>
      <c r="P62" s="135"/>
    </row>
    <row r="63" spans="1:16">
      <c r="A63" s="135" t="s">
        <v>28</v>
      </c>
      <c r="B63" s="135">
        <f>'将来負担比率（分子）の構造'!I$44</f>
        <v>44</v>
      </c>
      <c r="C63" s="135"/>
      <c r="D63" s="135"/>
      <c r="E63" s="135">
        <f>'将来負担比率（分子）の構造'!J$44</f>
        <v>24</v>
      </c>
      <c r="F63" s="135"/>
      <c r="G63" s="135"/>
      <c r="H63" s="135">
        <f>'将来負担比率（分子）の構造'!K$44</f>
        <v>35</v>
      </c>
      <c r="I63" s="135"/>
      <c r="J63" s="135"/>
      <c r="K63" s="135">
        <f>'将来負担比率（分子）の構造'!L$44</f>
        <v>29</v>
      </c>
      <c r="L63" s="135"/>
      <c r="M63" s="135"/>
      <c r="N63" s="135">
        <f>'将来負担比率（分子）の構造'!M$44</f>
        <v>94</v>
      </c>
      <c r="O63" s="135"/>
      <c r="P63" s="135"/>
    </row>
    <row r="64" spans="1:16">
      <c r="A64" s="135" t="s">
        <v>27</v>
      </c>
      <c r="B64" s="135">
        <f>'将来負担比率（分子）の構造'!I$43</f>
        <v>7761</v>
      </c>
      <c r="C64" s="135"/>
      <c r="D64" s="135"/>
      <c r="E64" s="135">
        <f>'将来負担比率（分子）の構造'!J$43</f>
        <v>7408</v>
      </c>
      <c r="F64" s="135"/>
      <c r="G64" s="135"/>
      <c r="H64" s="135">
        <f>'将来負担比率（分子）の構造'!K$43</f>
        <v>6966</v>
      </c>
      <c r="I64" s="135"/>
      <c r="J64" s="135"/>
      <c r="K64" s="135">
        <f>'将来負担比率（分子）の構造'!L$43</f>
        <v>6546</v>
      </c>
      <c r="L64" s="135"/>
      <c r="M64" s="135"/>
      <c r="N64" s="135">
        <f>'将来負担比率（分子）の構造'!M$43</f>
        <v>6655</v>
      </c>
      <c r="O64" s="135"/>
      <c r="P64" s="135"/>
    </row>
    <row r="65" spans="1:16">
      <c r="A65" s="135" t="s">
        <v>26</v>
      </c>
      <c r="B65" s="135">
        <f>'将来負担比率（分子）の構造'!I$42</f>
        <v>40</v>
      </c>
      <c r="C65" s="135"/>
      <c r="D65" s="135"/>
      <c r="E65" s="135">
        <f>'将来負担比率（分子）の構造'!J$42</f>
        <v>39</v>
      </c>
      <c r="F65" s="135"/>
      <c r="G65" s="135"/>
      <c r="H65" s="135">
        <f>'将来負担比率（分子）の構造'!K$42</f>
        <v>32</v>
      </c>
      <c r="I65" s="135"/>
      <c r="J65" s="135"/>
      <c r="K65" s="135">
        <f>'将来負担比率（分子）の構造'!L$42</f>
        <v>24</v>
      </c>
      <c r="L65" s="135"/>
      <c r="M65" s="135"/>
      <c r="N65" s="135">
        <f>'将来負担比率（分子）の構造'!M$42</f>
        <v>16</v>
      </c>
      <c r="O65" s="135"/>
      <c r="P65" s="135"/>
    </row>
    <row r="66" spans="1:16">
      <c r="A66" s="135" t="s">
        <v>25</v>
      </c>
      <c r="B66" s="135">
        <f>'将来負担比率（分子）の構造'!I$41</f>
        <v>9471</v>
      </c>
      <c r="C66" s="135"/>
      <c r="D66" s="135"/>
      <c r="E66" s="135">
        <f>'将来負担比率（分子）の構造'!J$41</f>
        <v>9537</v>
      </c>
      <c r="F66" s="135"/>
      <c r="G66" s="135"/>
      <c r="H66" s="135">
        <f>'将来負担比率（分子）の構造'!K$41</f>
        <v>9757</v>
      </c>
      <c r="I66" s="135"/>
      <c r="J66" s="135"/>
      <c r="K66" s="135">
        <f>'将来負担比率（分子）の構造'!L$41</f>
        <v>10720</v>
      </c>
      <c r="L66" s="135"/>
      <c r="M66" s="135"/>
      <c r="N66" s="135">
        <f>'将来負担比率（分子）の構造'!M$41</f>
        <v>10515</v>
      </c>
      <c r="O66" s="135"/>
      <c r="P66" s="135"/>
    </row>
    <row r="67" spans="1:16">
      <c r="A67" s="135" t="s">
        <v>63</v>
      </c>
      <c r="B67" s="135" t="e">
        <f>NA()</f>
        <v>#N/A</v>
      </c>
      <c r="C67" s="135">
        <f>IF(ISNUMBER('将来負担比率（分子）の構造'!I$52), IF('将来負担比率（分子）の構造'!I$52 &lt; 0, 0, '将来負担比率（分子）の構造'!I$52), NA())</f>
        <v>232</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16"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191</v>
      </c>
      <c r="DI1" s="702"/>
      <c r="DJ1" s="702"/>
      <c r="DK1" s="702"/>
      <c r="DL1" s="702"/>
      <c r="DM1" s="702"/>
      <c r="DN1" s="703"/>
      <c r="DP1" s="701" t="s">
        <v>192</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194</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195</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196</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197</v>
      </c>
      <c r="S4" s="649"/>
      <c r="T4" s="649"/>
      <c r="U4" s="649"/>
      <c r="V4" s="649"/>
      <c r="W4" s="649"/>
      <c r="X4" s="649"/>
      <c r="Y4" s="650"/>
      <c r="Z4" s="648" t="s">
        <v>198</v>
      </c>
      <c r="AA4" s="649"/>
      <c r="AB4" s="649"/>
      <c r="AC4" s="650"/>
      <c r="AD4" s="648" t="s">
        <v>199</v>
      </c>
      <c r="AE4" s="649"/>
      <c r="AF4" s="649"/>
      <c r="AG4" s="649"/>
      <c r="AH4" s="649"/>
      <c r="AI4" s="649"/>
      <c r="AJ4" s="649"/>
      <c r="AK4" s="650"/>
      <c r="AL4" s="648" t="s">
        <v>198</v>
      </c>
      <c r="AM4" s="649"/>
      <c r="AN4" s="649"/>
      <c r="AO4" s="650"/>
      <c r="AP4" s="704" t="s">
        <v>200</v>
      </c>
      <c r="AQ4" s="704"/>
      <c r="AR4" s="704"/>
      <c r="AS4" s="704"/>
      <c r="AT4" s="704"/>
      <c r="AU4" s="704"/>
      <c r="AV4" s="704"/>
      <c r="AW4" s="704"/>
      <c r="AX4" s="704"/>
      <c r="AY4" s="704"/>
      <c r="AZ4" s="704"/>
      <c r="BA4" s="704"/>
      <c r="BB4" s="704"/>
      <c r="BC4" s="704"/>
      <c r="BD4" s="704"/>
      <c r="BE4" s="704"/>
      <c r="BF4" s="704"/>
      <c r="BG4" s="704" t="s">
        <v>201</v>
      </c>
      <c r="BH4" s="704"/>
      <c r="BI4" s="704"/>
      <c r="BJ4" s="704"/>
      <c r="BK4" s="704"/>
      <c r="BL4" s="704"/>
      <c r="BM4" s="704"/>
      <c r="BN4" s="704"/>
      <c r="BO4" s="704" t="s">
        <v>198</v>
      </c>
      <c r="BP4" s="704"/>
      <c r="BQ4" s="704"/>
      <c r="BR4" s="704"/>
      <c r="BS4" s="704" t="s">
        <v>202</v>
      </c>
      <c r="BT4" s="704"/>
      <c r="BU4" s="704"/>
      <c r="BV4" s="704"/>
      <c r="BW4" s="704"/>
      <c r="BX4" s="704"/>
      <c r="BY4" s="704"/>
      <c r="BZ4" s="704"/>
      <c r="CA4" s="704"/>
      <c r="CB4" s="704"/>
      <c r="CD4" s="693" t="s">
        <v>203</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3" t="s">
        <v>204</v>
      </c>
      <c r="C5" s="674"/>
      <c r="D5" s="674"/>
      <c r="E5" s="674"/>
      <c r="F5" s="674"/>
      <c r="G5" s="674"/>
      <c r="H5" s="674"/>
      <c r="I5" s="674"/>
      <c r="J5" s="674"/>
      <c r="K5" s="674"/>
      <c r="L5" s="674"/>
      <c r="M5" s="674"/>
      <c r="N5" s="674"/>
      <c r="O5" s="674"/>
      <c r="P5" s="674"/>
      <c r="Q5" s="675"/>
      <c r="R5" s="638">
        <v>3376389</v>
      </c>
      <c r="S5" s="639"/>
      <c r="T5" s="639"/>
      <c r="U5" s="639"/>
      <c r="V5" s="639"/>
      <c r="W5" s="639"/>
      <c r="X5" s="639"/>
      <c r="Y5" s="686"/>
      <c r="Z5" s="699">
        <v>13.5</v>
      </c>
      <c r="AA5" s="699"/>
      <c r="AB5" s="699"/>
      <c r="AC5" s="699"/>
      <c r="AD5" s="700">
        <v>3194415</v>
      </c>
      <c r="AE5" s="700"/>
      <c r="AF5" s="700"/>
      <c r="AG5" s="700"/>
      <c r="AH5" s="700"/>
      <c r="AI5" s="700"/>
      <c r="AJ5" s="700"/>
      <c r="AK5" s="700"/>
      <c r="AL5" s="687">
        <v>48.5</v>
      </c>
      <c r="AM5" s="656"/>
      <c r="AN5" s="656"/>
      <c r="AO5" s="688"/>
      <c r="AP5" s="673" t="s">
        <v>205</v>
      </c>
      <c r="AQ5" s="674"/>
      <c r="AR5" s="674"/>
      <c r="AS5" s="674"/>
      <c r="AT5" s="674"/>
      <c r="AU5" s="674"/>
      <c r="AV5" s="674"/>
      <c r="AW5" s="674"/>
      <c r="AX5" s="674"/>
      <c r="AY5" s="674"/>
      <c r="AZ5" s="674"/>
      <c r="BA5" s="674"/>
      <c r="BB5" s="674"/>
      <c r="BC5" s="674"/>
      <c r="BD5" s="674"/>
      <c r="BE5" s="674"/>
      <c r="BF5" s="675"/>
      <c r="BG5" s="588">
        <v>3186827</v>
      </c>
      <c r="BH5" s="589"/>
      <c r="BI5" s="589"/>
      <c r="BJ5" s="589"/>
      <c r="BK5" s="589"/>
      <c r="BL5" s="589"/>
      <c r="BM5" s="589"/>
      <c r="BN5" s="590"/>
      <c r="BO5" s="641">
        <v>94.4</v>
      </c>
      <c r="BP5" s="641"/>
      <c r="BQ5" s="641"/>
      <c r="BR5" s="641"/>
      <c r="BS5" s="642" t="s">
        <v>206</v>
      </c>
      <c r="BT5" s="642"/>
      <c r="BU5" s="642"/>
      <c r="BV5" s="642"/>
      <c r="BW5" s="642"/>
      <c r="BX5" s="642"/>
      <c r="BY5" s="642"/>
      <c r="BZ5" s="642"/>
      <c r="CA5" s="642"/>
      <c r="CB5" s="678"/>
      <c r="CD5" s="693" t="s">
        <v>200</v>
      </c>
      <c r="CE5" s="694"/>
      <c r="CF5" s="694"/>
      <c r="CG5" s="694"/>
      <c r="CH5" s="694"/>
      <c r="CI5" s="694"/>
      <c r="CJ5" s="694"/>
      <c r="CK5" s="694"/>
      <c r="CL5" s="694"/>
      <c r="CM5" s="694"/>
      <c r="CN5" s="694"/>
      <c r="CO5" s="694"/>
      <c r="CP5" s="694"/>
      <c r="CQ5" s="695"/>
      <c r="CR5" s="693" t="s">
        <v>207</v>
      </c>
      <c r="CS5" s="694"/>
      <c r="CT5" s="694"/>
      <c r="CU5" s="694"/>
      <c r="CV5" s="694"/>
      <c r="CW5" s="694"/>
      <c r="CX5" s="694"/>
      <c r="CY5" s="695"/>
      <c r="CZ5" s="693" t="s">
        <v>198</v>
      </c>
      <c r="DA5" s="694"/>
      <c r="DB5" s="694"/>
      <c r="DC5" s="695"/>
      <c r="DD5" s="693" t="s">
        <v>208</v>
      </c>
      <c r="DE5" s="694"/>
      <c r="DF5" s="694"/>
      <c r="DG5" s="694"/>
      <c r="DH5" s="694"/>
      <c r="DI5" s="694"/>
      <c r="DJ5" s="694"/>
      <c r="DK5" s="694"/>
      <c r="DL5" s="694"/>
      <c r="DM5" s="694"/>
      <c r="DN5" s="694"/>
      <c r="DO5" s="694"/>
      <c r="DP5" s="695"/>
      <c r="DQ5" s="693" t="s">
        <v>209</v>
      </c>
      <c r="DR5" s="694"/>
      <c r="DS5" s="694"/>
      <c r="DT5" s="694"/>
      <c r="DU5" s="694"/>
      <c r="DV5" s="694"/>
      <c r="DW5" s="694"/>
      <c r="DX5" s="694"/>
      <c r="DY5" s="694"/>
      <c r="DZ5" s="694"/>
      <c r="EA5" s="694"/>
      <c r="EB5" s="694"/>
      <c r="EC5" s="695"/>
    </row>
    <row r="6" spans="2:143" ht="11.25" customHeight="1">
      <c r="B6" s="585" t="s">
        <v>210</v>
      </c>
      <c r="C6" s="586"/>
      <c r="D6" s="586"/>
      <c r="E6" s="586"/>
      <c r="F6" s="586"/>
      <c r="G6" s="586"/>
      <c r="H6" s="586"/>
      <c r="I6" s="586"/>
      <c r="J6" s="586"/>
      <c r="K6" s="586"/>
      <c r="L6" s="586"/>
      <c r="M6" s="586"/>
      <c r="N6" s="586"/>
      <c r="O6" s="586"/>
      <c r="P6" s="586"/>
      <c r="Q6" s="587"/>
      <c r="R6" s="588">
        <v>149584</v>
      </c>
      <c r="S6" s="589"/>
      <c r="T6" s="589"/>
      <c r="U6" s="589"/>
      <c r="V6" s="589"/>
      <c r="W6" s="589"/>
      <c r="X6" s="589"/>
      <c r="Y6" s="590"/>
      <c r="Z6" s="641">
        <v>0.6</v>
      </c>
      <c r="AA6" s="641"/>
      <c r="AB6" s="641"/>
      <c r="AC6" s="641"/>
      <c r="AD6" s="642">
        <v>149584</v>
      </c>
      <c r="AE6" s="642"/>
      <c r="AF6" s="642"/>
      <c r="AG6" s="642"/>
      <c r="AH6" s="642"/>
      <c r="AI6" s="642"/>
      <c r="AJ6" s="642"/>
      <c r="AK6" s="642"/>
      <c r="AL6" s="611">
        <v>2.2999999999999998</v>
      </c>
      <c r="AM6" s="643"/>
      <c r="AN6" s="643"/>
      <c r="AO6" s="644"/>
      <c r="AP6" s="585" t="s">
        <v>211</v>
      </c>
      <c r="AQ6" s="586"/>
      <c r="AR6" s="586"/>
      <c r="AS6" s="586"/>
      <c r="AT6" s="586"/>
      <c r="AU6" s="586"/>
      <c r="AV6" s="586"/>
      <c r="AW6" s="586"/>
      <c r="AX6" s="586"/>
      <c r="AY6" s="586"/>
      <c r="AZ6" s="586"/>
      <c r="BA6" s="586"/>
      <c r="BB6" s="586"/>
      <c r="BC6" s="586"/>
      <c r="BD6" s="586"/>
      <c r="BE6" s="586"/>
      <c r="BF6" s="587"/>
      <c r="BG6" s="588">
        <v>3186827</v>
      </c>
      <c r="BH6" s="589"/>
      <c r="BI6" s="589"/>
      <c r="BJ6" s="589"/>
      <c r="BK6" s="589"/>
      <c r="BL6" s="589"/>
      <c r="BM6" s="589"/>
      <c r="BN6" s="590"/>
      <c r="BO6" s="641">
        <v>94.4</v>
      </c>
      <c r="BP6" s="641"/>
      <c r="BQ6" s="641"/>
      <c r="BR6" s="641"/>
      <c r="BS6" s="642" t="s">
        <v>206</v>
      </c>
      <c r="BT6" s="642"/>
      <c r="BU6" s="642"/>
      <c r="BV6" s="642"/>
      <c r="BW6" s="642"/>
      <c r="BX6" s="642"/>
      <c r="BY6" s="642"/>
      <c r="BZ6" s="642"/>
      <c r="CA6" s="642"/>
      <c r="CB6" s="678"/>
      <c r="CD6" s="645" t="s">
        <v>212</v>
      </c>
      <c r="CE6" s="646"/>
      <c r="CF6" s="646"/>
      <c r="CG6" s="646"/>
      <c r="CH6" s="646"/>
      <c r="CI6" s="646"/>
      <c r="CJ6" s="646"/>
      <c r="CK6" s="646"/>
      <c r="CL6" s="646"/>
      <c r="CM6" s="646"/>
      <c r="CN6" s="646"/>
      <c r="CO6" s="646"/>
      <c r="CP6" s="646"/>
      <c r="CQ6" s="647"/>
      <c r="CR6" s="588">
        <v>140555</v>
      </c>
      <c r="CS6" s="589"/>
      <c r="CT6" s="589"/>
      <c r="CU6" s="589"/>
      <c r="CV6" s="589"/>
      <c r="CW6" s="589"/>
      <c r="CX6" s="589"/>
      <c r="CY6" s="590"/>
      <c r="CZ6" s="641">
        <v>0.7</v>
      </c>
      <c r="DA6" s="641"/>
      <c r="DB6" s="641"/>
      <c r="DC6" s="641"/>
      <c r="DD6" s="594" t="s">
        <v>206</v>
      </c>
      <c r="DE6" s="589"/>
      <c r="DF6" s="589"/>
      <c r="DG6" s="589"/>
      <c r="DH6" s="589"/>
      <c r="DI6" s="589"/>
      <c r="DJ6" s="589"/>
      <c r="DK6" s="589"/>
      <c r="DL6" s="589"/>
      <c r="DM6" s="589"/>
      <c r="DN6" s="589"/>
      <c r="DO6" s="589"/>
      <c r="DP6" s="590"/>
      <c r="DQ6" s="594">
        <v>140555</v>
      </c>
      <c r="DR6" s="589"/>
      <c r="DS6" s="589"/>
      <c r="DT6" s="589"/>
      <c r="DU6" s="589"/>
      <c r="DV6" s="589"/>
      <c r="DW6" s="589"/>
      <c r="DX6" s="589"/>
      <c r="DY6" s="589"/>
      <c r="DZ6" s="589"/>
      <c r="EA6" s="589"/>
      <c r="EB6" s="589"/>
      <c r="EC6" s="624"/>
    </row>
    <row r="7" spans="2:143" ht="11.25" customHeight="1">
      <c r="B7" s="585" t="s">
        <v>213</v>
      </c>
      <c r="C7" s="586"/>
      <c r="D7" s="586"/>
      <c r="E7" s="586"/>
      <c r="F7" s="586"/>
      <c r="G7" s="586"/>
      <c r="H7" s="586"/>
      <c r="I7" s="586"/>
      <c r="J7" s="586"/>
      <c r="K7" s="586"/>
      <c r="L7" s="586"/>
      <c r="M7" s="586"/>
      <c r="N7" s="586"/>
      <c r="O7" s="586"/>
      <c r="P7" s="586"/>
      <c r="Q7" s="587"/>
      <c r="R7" s="588">
        <v>4882</v>
      </c>
      <c r="S7" s="589"/>
      <c r="T7" s="589"/>
      <c r="U7" s="589"/>
      <c r="V7" s="589"/>
      <c r="W7" s="589"/>
      <c r="X7" s="589"/>
      <c r="Y7" s="590"/>
      <c r="Z7" s="641">
        <v>0</v>
      </c>
      <c r="AA7" s="641"/>
      <c r="AB7" s="641"/>
      <c r="AC7" s="641"/>
      <c r="AD7" s="642">
        <v>4882</v>
      </c>
      <c r="AE7" s="642"/>
      <c r="AF7" s="642"/>
      <c r="AG7" s="642"/>
      <c r="AH7" s="642"/>
      <c r="AI7" s="642"/>
      <c r="AJ7" s="642"/>
      <c r="AK7" s="642"/>
      <c r="AL7" s="611">
        <v>0.1</v>
      </c>
      <c r="AM7" s="643"/>
      <c r="AN7" s="643"/>
      <c r="AO7" s="644"/>
      <c r="AP7" s="585" t="s">
        <v>214</v>
      </c>
      <c r="AQ7" s="586"/>
      <c r="AR7" s="586"/>
      <c r="AS7" s="586"/>
      <c r="AT7" s="586"/>
      <c r="AU7" s="586"/>
      <c r="AV7" s="586"/>
      <c r="AW7" s="586"/>
      <c r="AX7" s="586"/>
      <c r="AY7" s="586"/>
      <c r="AZ7" s="586"/>
      <c r="BA7" s="586"/>
      <c r="BB7" s="586"/>
      <c r="BC7" s="586"/>
      <c r="BD7" s="586"/>
      <c r="BE7" s="586"/>
      <c r="BF7" s="587"/>
      <c r="BG7" s="588">
        <v>1493739</v>
      </c>
      <c r="BH7" s="589"/>
      <c r="BI7" s="589"/>
      <c r="BJ7" s="589"/>
      <c r="BK7" s="589"/>
      <c r="BL7" s="589"/>
      <c r="BM7" s="589"/>
      <c r="BN7" s="590"/>
      <c r="BO7" s="641">
        <v>44.2</v>
      </c>
      <c r="BP7" s="641"/>
      <c r="BQ7" s="641"/>
      <c r="BR7" s="641"/>
      <c r="BS7" s="642" t="s">
        <v>206</v>
      </c>
      <c r="BT7" s="642"/>
      <c r="BU7" s="642"/>
      <c r="BV7" s="642"/>
      <c r="BW7" s="642"/>
      <c r="BX7" s="642"/>
      <c r="BY7" s="642"/>
      <c r="BZ7" s="642"/>
      <c r="CA7" s="642"/>
      <c r="CB7" s="678"/>
      <c r="CD7" s="625" t="s">
        <v>215</v>
      </c>
      <c r="CE7" s="622"/>
      <c r="CF7" s="622"/>
      <c r="CG7" s="622"/>
      <c r="CH7" s="622"/>
      <c r="CI7" s="622"/>
      <c r="CJ7" s="622"/>
      <c r="CK7" s="622"/>
      <c r="CL7" s="622"/>
      <c r="CM7" s="622"/>
      <c r="CN7" s="622"/>
      <c r="CO7" s="622"/>
      <c r="CP7" s="622"/>
      <c r="CQ7" s="623"/>
      <c r="CR7" s="588">
        <v>3861500</v>
      </c>
      <c r="CS7" s="589"/>
      <c r="CT7" s="589"/>
      <c r="CU7" s="589"/>
      <c r="CV7" s="589"/>
      <c r="CW7" s="589"/>
      <c r="CX7" s="589"/>
      <c r="CY7" s="590"/>
      <c r="CZ7" s="641">
        <v>18.899999999999999</v>
      </c>
      <c r="DA7" s="641"/>
      <c r="DB7" s="641"/>
      <c r="DC7" s="641"/>
      <c r="DD7" s="594">
        <v>10765</v>
      </c>
      <c r="DE7" s="589"/>
      <c r="DF7" s="589"/>
      <c r="DG7" s="589"/>
      <c r="DH7" s="589"/>
      <c r="DI7" s="589"/>
      <c r="DJ7" s="589"/>
      <c r="DK7" s="589"/>
      <c r="DL7" s="589"/>
      <c r="DM7" s="589"/>
      <c r="DN7" s="589"/>
      <c r="DO7" s="589"/>
      <c r="DP7" s="590"/>
      <c r="DQ7" s="594">
        <v>2496996</v>
      </c>
      <c r="DR7" s="589"/>
      <c r="DS7" s="589"/>
      <c r="DT7" s="589"/>
      <c r="DU7" s="589"/>
      <c r="DV7" s="589"/>
      <c r="DW7" s="589"/>
      <c r="DX7" s="589"/>
      <c r="DY7" s="589"/>
      <c r="DZ7" s="589"/>
      <c r="EA7" s="589"/>
      <c r="EB7" s="589"/>
      <c r="EC7" s="624"/>
    </row>
    <row r="8" spans="2:143" ht="11.25" customHeight="1">
      <c r="B8" s="585" t="s">
        <v>216</v>
      </c>
      <c r="C8" s="586"/>
      <c r="D8" s="586"/>
      <c r="E8" s="586"/>
      <c r="F8" s="586"/>
      <c r="G8" s="586"/>
      <c r="H8" s="586"/>
      <c r="I8" s="586"/>
      <c r="J8" s="586"/>
      <c r="K8" s="586"/>
      <c r="L8" s="586"/>
      <c r="M8" s="586"/>
      <c r="N8" s="586"/>
      <c r="O8" s="586"/>
      <c r="P8" s="586"/>
      <c r="Q8" s="587"/>
      <c r="R8" s="588">
        <v>11091</v>
      </c>
      <c r="S8" s="589"/>
      <c r="T8" s="589"/>
      <c r="U8" s="589"/>
      <c r="V8" s="589"/>
      <c r="W8" s="589"/>
      <c r="X8" s="589"/>
      <c r="Y8" s="590"/>
      <c r="Z8" s="641">
        <v>0</v>
      </c>
      <c r="AA8" s="641"/>
      <c r="AB8" s="641"/>
      <c r="AC8" s="641"/>
      <c r="AD8" s="642">
        <v>11091</v>
      </c>
      <c r="AE8" s="642"/>
      <c r="AF8" s="642"/>
      <c r="AG8" s="642"/>
      <c r="AH8" s="642"/>
      <c r="AI8" s="642"/>
      <c r="AJ8" s="642"/>
      <c r="AK8" s="642"/>
      <c r="AL8" s="611">
        <v>0.2</v>
      </c>
      <c r="AM8" s="643"/>
      <c r="AN8" s="643"/>
      <c r="AO8" s="644"/>
      <c r="AP8" s="585" t="s">
        <v>217</v>
      </c>
      <c r="AQ8" s="586"/>
      <c r="AR8" s="586"/>
      <c r="AS8" s="586"/>
      <c r="AT8" s="586"/>
      <c r="AU8" s="586"/>
      <c r="AV8" s="586"/>
      <c r="AW8" s="586"/>
      <c r="AX8" s="586"/>
      <c r="AY8" s="586"/>
      <c r="AZ8" s="586"/>
      <c r="BA8" s="586"/>
      <c r="BB8" s="586"/>
      <c r="BC8" s="586"/>
      <c r="BD8" s="586"/>
      <c r="BE8" s="586"/>
      <c r="BF8" s="587"/>
      <c r="BG8" s="588">
        <v>50207</v>
      </c>
      <c r="BH8" s="589"/>
      <c r="BI8" s="589"/>
      <c r="BJ8" s="589"/>
      <c r="BK8" s="589"/>
      <c r="BL8" s="589"/>
      <c r="BM8" s="589"/>
      <c r="BN8" s="590"/>
      <c r="BO8" s="641">
        <v>1.5</v>
      </c>
      <c r="BP8" s="641"/>
      <c r="BQ8" s="641"/>
      <c r="BR8" s="641"/>
      <c r="BS8" s="594" t="s">
        <v>109</v>
      </c>
      <c r="BT8" s="589"/>
      <c r="BU8" s="589"/>
      <c r="BV8" s="589"/>
      <c r="BW8" s="589"/>
      <c r="BX8" s="589"/>
      <c r="BY8" s="589"/>
      <c r="BZ8" s="589"/>
      <c r="CA8" s="589"/>
      <c r="CB8" s="624"/>
      <c r="CD8" s="625" t="s">
        <v>218</v>
      </c>
      <c r="CE8" s="622"/>
      <c r="CF8" s="622"/>
      <c r="CG8" s="622"/>
      <c r="CH8" s="622"/>
      <c r="CI8" s="622"/>
      <c r="CJ8" s="622"/>
      <c r="CK8" s="622"/>
      <c r="CL8" s="622"/>
      <c r="CM8" s="622"/>
      <c r="CN8" s="622"/>
      <c r="CO8" s="622"/>
      <c r="CP8" s="622"/>
      <c r="CQ8" s="623"/>
      <c r="CR8" s="588">
        <v>3813394</v>
      </c>
      <c r="CS8" s="589"/>
      <c r="CT8" s="589"/>
      <c r="CU8" s="589"/>
      <c r="CV8" s="589"/>
      <c r="CW8" s="589"/>
      <c r="CX8" s="589"/>
      <c r="CY8" s="590"/>
      <c r="CZ8" s="641">
        <v>18.7</v>
      </c>
      <c r="DA8" s="641"/>
      <c r="DB8" s="641"/>
      <c r="DC8" s="641"/>
      <c r="DD8" s="594">
        <v>212006</v>
      </c>
      <c r="DE8" s="589"/>
      <c r="DF8" s="589"/>
      <c r="DG8" s="589"/>
      <c r="DH8" s="589"/>
      <c r="DI8" s="589"/>
      <c r="DJ8" s="589"/>
      <c r="DK8" s="589"/>
      <c r="DL8" s="589"/>
      <c r="DM8" s="589"/>
      <c r="DN8" s="589"/>
      <c r="DO8" s="589"/>
      <c r="DP8" s="590"/>
      <c r="DQ8" s="594">
        <v>2155292</v>
      </c>
      <c r="DR8" s="589"/>
      <c r="DS8" s="589"/>
      <c r="DT8" s="589"/>
      <c r="DU8" s="589"/>
      <c r="DV8" s="589"/>
      <c r="DW8" s="589"/>
      <c r="DX8" s="589"/>
      <c r="DY8" s="589"/>
      <c r="DZ8" s="589"/>
      <c r="EA8" s="589"/>
      <c r="EB8" s="589"/>
      <c r="EC8" s="624"/>
    </row>
    <row r="9" spans="2:143" ht="11.25" customHeight="1">
      <c r="B9" s="585" t="s">
        <v>219</v>
      </c>
      <c r="C9" s="586"/>
      <c r="D9" s="586"/>
      <c r="E9" s="586"/>
      <c r="F9" s="586"/>
      <c r="G9" s="586"/>
      <c r="H9" s="586"/>
      <c r="I9" s="586"/>
      <c r="J9" s="586"/>
      <c r="K9" s="586"/>
      <c r="L9" s="586"/>
      <c r="M9" s="586"/>
      <c r="N9" s="586"/>
      <c r="O9" s="586"/>
      <c r="P9" s="586"/>
      <c r="Q9" s="587"/>
      <c r="R9" s="588">
        <v>11474</v>
      </c>
      <c r="S9" s="589"/>
      <c r="T9" s="589"/>
      <c r="U9" s="589"/>
      <c r="V9" s="589"/>
      <c r="W9" s="589"/>
      <c r="X9" s="589"/>
      <c r="Y9" s="590"/>
      <c r="Z9" s="641">
        <v>0</v>
      </c>
      <c r="AA9" s="641"/>
      <c r="AB9" s="641"/>
      <c r="AC9" s="641"/>
      <c r="AD9" s="642">
        <v>11474</v>
      </c>
      <c r="AE9" s="642"/>
      <c r="AF9" s="642"/>
      <c r="AG9" s="642"/>
      <c r="AH9" s="642"/>
      <c r="AI9" s="642"/>
      <c r="AJ9" s="642"/>
      <c r="AK9" s="642"/>
      <c r="AL9" s="611">
        <v>0.2</v>
      </c>
      <c r="AM9" s="643"/>
      <c r="AN9" s="643"/>
      <c r="AO9" s="644"/>
      <c r="AP9" s="585" t="s">
        <v>220</v>
      </c>
      <c r="AQ9" s="586"/>
      <c r="AR9" s="586"/>
      <c r="AS9" s="586"/>
      <c r="AT9" s="586"/>
      <c r="AU9" s="586"/>
      <c r="AV9" s="586"/>
      <c r="AW9" s="586"/>
      <c r="AX9" s="586"/>
      <c r="AY9" s="586"/>
      <c r="AZ9" s="586"/>
      <c r="BA9" s="586"/>
      <c r="BB9" s="586"/>
      <c r="BC9" s="586"/>
      <c r="BD9" s="586"/>
      <c r="BE9" s="586"/>
      <c r="BF9" s="587"/>
      <c r="BG9" s="588">
        <v>1253918</v>
      </c>
      <c r="BH9" s="589"/>
      <c r="BI9" s="589"/>
      <c r="BJ9" s="589"/>
      <c r="BK9" s="589"/>
      <c r="BL9" s="589"/>
      <c r="BM9" s="589"/>
      <c r="BN9" s="590"/>
      <c r="BO9" s="641">
        <v>37.1</v>
      </c>
      <c r="BP9" s="641"/>
      <c r="BQ9" s="641"/>
      <c r="BR9" s="641"/>
      <c r="BS9" s="594" t="s">
        <v>109</v>
      </c>
      <c r="BT9" s="589"/>
      <c r="BU9" s="589"/>
      <c r="BV9" s="589"/>
      <c r="BW9" s="589"/>
      <c r="BX9" s="589"/>
      <c r="BY9" s="589"/>
      <c r="BZ9" s="589"/>
      <c r="CA9" s="589"/>
      <c r="CB9" s="624"/>
      <c r="CD9" s="625" t="s">
        <v>221</v>
      </c>
      <c r="CE9" s="622"/>
      <c r="CF9" s="622"/>
      <c r="CG9" s="622"/>
      <c r="CH9" s="622"/>
      <c r="CI9" s="622"/>
      <c r="CJ9" s="622"/>
      <c r="CK9" s="622"/>
      <c r="CL9" s="622"/>
      <c r="CM9" s="622"/>
      <c r="CN9" s="622"/>
      <c r="CO9" s="622"/>
      <c r="CP9" s="622"/>
      <c r="CQ9" s="623"/>
      <c r="CR9" s="588">
        <v>1705855</v>
      </c>
      <c r="CS9" s="589"/>
      <c r="CT9" s="589"/>
      <c r="CU9" s="589"/>
      <c r="CV9" s="589"/>
      <c r="CW9" s="589"/>
      <c r="CX9" s="589"/>
      <c r="CY9" s="590"/>
      <c r="CZ9" s="641">
        <v>8.4</v>
      </c>
      <c r="DA9" s="641"/>
      <c r="DB9" s="641"/>
      <c r="DC9" s="641"/>
      <c r="DD9" s="594">
        <v>29245</v>
      </c>
      <c r="DE9" s="589"/>
      <c r="DF9" s="589"/>
      <c r="DG9" s="589"/>
      <c r="DH9" s="589"/>
      <c r="DI9" s="589"/>
      <c r="DJ9" s="589"/>
      <c r="DK9" s="589"/>
      <c r="DL9" s="589"/>
      <c r="DM9" s="589"/>
      <c r="DN9" s="589"/>
      <c r="DO9" s="589"/>
      <c r="DP9" s="590"/>
      <c r="DQ9" s="594">
        <v>1670465</v>
      </c>
      <c r="DR9" s="589"/>
      <c r="DS9" s="589"/>
      <c r="DT9" s="589"/>
      <c r="DU9" s="589"/>
      <c r="DV9" s="589"/>
      <c r="DW9" s="589"/>
      <c r="DX9" s="589"/>
      <c r="DY9" s="589"/>
      <c r="DZ9" s="589"/>
      <c r="EA9" s="589"/>
      <c r="EB9" s="589"/>
      <c r="EC9" s="624"/>
    </row>
    <row r="10" spans="2:143" ht="11.25" customHeight="1">
      <c r="B10" s="585" t="s">
        <v>222</v>
      </c>
      <c r="C10" s="586"/>
      <c r="D10" s="586"/>
      <c r="E10" s="586"/>
      <c r="F10" s="586"/>
      <c r="G10" s="586"/>
      <c r="H10" s="586"/>
      <c r="I10" s="586"/>
      <c r="J10" s="586"/>
      <c r="K10" s="586"/>
      <c r="L10" s="586"/>
      <c r="M10" s="586"/>
      <c r="N10" s="586"/>
      <c r="O10" s="586"/>
      <c r="P10" s="586"/>
      <c r="Q10" s="587"/>
      <c r="R10" s="588">
        <v>593118</v>
      </c>
      <c r="S10" s="589"/>
      <c r="T10" s="589"/>
      <c r="U10" s="589"/>
      <c r="V10" s="589"/>
      <c r="W10" s="589"/>
      <c r="X10" s="589"/>
      <c r="Y10" s="590"/>
      <c r="Z10" s="641">
        <v>2.4</v>
      </c>
      <c r="AA10" s="641"/>
      <c r="AB10" s="641"/>
      <c r="AC10" s="641"/>
      <c r="AD10" s="642">
        <v>593118</v>
      </c>
      <c r="AE10" s="642"/>
      <c r="AF10" s="642"/>
      <c r="AG10" s="642"/>
      <c r="AH10" s="642"/>
      <c r="AI10" s="642"/>
      <c r="AJ10" s="642"/>
      <c r="AK10" s="642"/>
      <c r="AL10" s="611">
        <v>9</v>
      </c>
      <c r="AM10" s="643"/>
      <c r="AN10" s="643"/>
      <c r="AO10" s="644"/>
      <c r="AP10" s="585" t="s">
        <v>223</v>
      </c>
      <c r="AQ10" s="586"/>
      <c r="AR10" s="586"/>
      <c r="AS10" s="586"/>
      <c r="AT10" s="586"/>
      <c r="AU10" s="586"/>
      <c r="AV10" s="586"/>
      <c r="AW10" s="586"/>
      <c r="AX10" s="586"/>
      <c r="AY10" s="586"/>
      <c r="AZ10" s="586"/>
      <c r="BA10" s="586"/>
      <c r="BB10" s="586"/>
      <c r="BC10" s="586"/>
      <c r="BD10" s="586"/>
      <c r="BE10" s="586"/>
      <c r="BF10" s="587"/>
      <c r="BG10" s="588">
        <v>65262</v>
      </c>
      <c r="BH10" s="589"/>
      <c r="BI10" s="589"/>
      <c r="BJ10" s="589"/>
      <c r="BK10" s="589"/>
      <c r="BL10" s="589"/>
      <c r="BM10" s="589"/>
      <c r="BN10" s="590"/>
      <c r="BO10" s="641">
        <v>1.9</v>
      </c>
      <c r="BP10" s="641"/>
      <c r="BQ10" s="641"/>
      <c r="BR10" s="641"/>
      <c r="BS10" s="594" t="s">
        <v>109</v>
      </c>
      <c r="BT10" s="589"/>
      <c r="BU10" s="589"/>
      <c r="BV10" s="589"/>
      <c r="BW10" s="589"/>
      <c r="BX10" s="589"/>
      <c r="BY10" s="589"/>
      <c r="BZ10" s="589"/>
      <c r="CA10" s="589"/>
      <c r="CB10" s="624"/>
      <c r="CD10" s="625" t="s">
        <v>224</v>
      </c>
      <c r="CE10" s="622"/>
      <c r="CF10" s="622"/>
      <c r="CG10" s="622"/>
      <c r="CH10" s="622"/>
      <c r="CI10" s="622"/>
      <c r="CJ10" s="622"/>
      <c r="CK10" s="622"/>
      <c r="CL10" s="622"/>
      <c r="CM10" s="622"/>
      <c r="CN10" s="622"/>
      <c r="CO10" s="622"/>
      <c r="CP10" s="622"/>
      <c r="CQ10" s="623"/>
      <c r="CR10" s="588">
        <v>212216</v>
      </c>
      <c r="CS10" s="589"/>
      <c r="CT10" s="589"/>
      <c r="CU10" s="589"/>
      <c r="CV10" s="589"/>
      <c r="CW10" s="589"/>
      <c r="CX10" s="589"/>
      <c r="CY10" s="590"/>
      <c r="CZ10" s="641">
        <v>1</v>
      </c>
      <c r="DA10" s="641"/>
      <c r="DB10" s="641"/>
      <c r="DC10" s="641"/>
      <c r="DD10" s="594">
        <v>786</v>
      </c>
      <c r="DE10" s="589"/>
      <c r="DF10" s="589"/>
      <c r="DG10" s="589"/>
      <c r="DH10" s="589"/>
      <c r="DI10" s="589"/>
      <c r="DJ10" s="589"/>
      <c r="DK10" s="589"/>
      <c r="DL10" s="589"/>
      <c r="DM10" s="589"/>
      <c r="DN10" s="589"/>
      <c r="DO10" s="589"/>
      <c r="DP10" s="590"/>
      <c r="DQ10" s="594">
        <v>26203</v>
      </c>
      <c r="DR10" s="589"/>
      <c r="DS10" s="589"/>
      <c r="DT10" s="589"/>
      <c r="DU10" s="589"/>
      <c r="DV10" s="589"/>
      <c r="DW10" s="589"/>
      <c r="DX10" s="589"/>
      <c r="DY10" s="589"/>
      <c r="DZ10" s="589"/>
      <c r="EA10" s="589"/>
      <c r="EB10" s="589"/>
      <c r="EC10" s="624"/>
    </row>
    <row r="11" spans="2:143" ht="11.25" customHeight="1">
      <c r="B11" s="585" t="s">
        <v>225</v>
      </c>
      <c r="C11" s="586"/>
      <c r="D11" s="586"/>
      <c r="E11" s="586"/>
      <c r="F11" s="586"/>
      <c r="G11" s="586"/>
      <c r="H11" s="586"/>
      <c r="I11" s="586"/>
      <c r="J11" s="586"/>
      <c r="K11" s="586"/>
      <c r="L11" s="586"/>
      <c r="M11" s="586"/>
      <c r="N11" s="586"/>
      <c r="O11" s="586"/>
      <c r="P11" s="586"/>
      <c r="Q11" s="587"/>
      <c r="R11" s="588" t="s">
        <v>109</v>
      </c>
      <c r="S11" s="589"/>
      <c r="T11" s="589"/>
      <c r="U11" s="589"/>
      <c r="V11" s="589"/>
      <c r="W11" s="589"/>
      <c r="X11" s="589"/>
      <c r="Y11" s="590"/>
      <c r="Z11" s="641" t="s">
        <v>109</v>
      </c>
      <c r="AA11" s="641"/>
      <c r="AB11" s="641"/>
      <c r="AC11" s="641"/>
      <c r="AD11" s="642" t="s">
        <v>109</v>
      </c>
      <c r="AE11" s="642"/>
      <c r="AF11" s="642"/>
      <c r="AG11" s="642"/>
      <c r="AH11" s="642"/>
      <c r="AI11" s="642"/>
      <c r="AJ11" s="642"/>
      <c r="AK11" s="642"/>
      <c r="AL11" s="611" t="s">
        <v>109</v>
      </c>
      <c r="AM11" s="643"/>
      <c r="AN11" s="643"/>
      <c r="AO11" s="644"/>
      <c r="AP11" s="585" t="s">
        <v>226</v>
      </c>
      <c r="AQ11" s="586"/>
      <c r="AR11" s="586"/>
      <c r="AS11" s="586"/>
      <c r="AT11" s="586"/>
      <c r="AU11" s="586"/>
      <c r="AV11" s="586"/>
      <c r="AW11" s="586"/>
      <c r="AX11" s="586"/>
      <c r="AY11" s="586"/>
      <c r="AZ11" s="586"/>
      <c r="BA11" s="586"/>
      <c r="BB11" s="586"/>
      <c r="BC11" s="586"/>
      <c r="BD11" s="586"/>
      <c r="BE11" s="586"/>
      <c r="BF11" s="587"/>
      <c r="BG11" s="588">
        <v>124352</v>
      </c>
      <c r="BH11" s="589"/>
      <c r="BI11" s="589"/>
      <c r="BJ11" s="589"/>
      <c r="BK11" s="589"/>
      <c r="BL11" s="589"/>
      <c r="BM11" s="589"/>
      <c r="BN11" s="590"/>
      <c r="BO11" s="641">
        <v>3.7</v>
      </c>
      <c r="BP11" s="641"/>
      <c r="BQ11" s="641"/>
      <c r="BR11" s="641"/>
      <c r="BS11" s="594" t="s">
        <v>109</v>
      </c>
      <c r="BT11" s="589"/>
      <c r="BU11" s="589"/>
      <c r="BV11" s="589"/>
      <c r="BW11" s="589"/>
      <c r="BX11" s="589"/>
      <c r="BY11" s="589"/>
      <c r="BZ11" s="589"/>
      <c r="CA11" s="589"/>
      <c r="CB11" s="624"/>
      <c r="CD11" s="625" t="s">
        <v>227</v>
      </c>
      <c r="CE11" s="622"/>
      <c r="CF11" s="622"/>
      <c r="CG11" s="622"/>
      <c r="CH11" s="622"/>
      <c r="CI11" s="622"/>
      <c r="CJ11" s="622"/>
      <c r="CK11" s="622"/>
      <c r="CL11" s="622"/>
      <c r="CM11" s="622"/>
      <c r="CN11" s="622"/>
      <c r="CO11" s="622"/>
      <c r="CP11" s="622"/>
      <c r="CQ11" s="623"/>
      <c r="CR11" s="588">
        <v>1362814</v>
      </c>
      <c r="CS11" s="589"/>
      <c r="CT11" s="589"/>
      <c r="CU11" s="589"/>
      <c r="CV11" s="589"/>
      <c r="CW11" s="589"/>
      <c r="CX11" s="589"/>
      <c r="CY11" s="590"/>
      <c r="CZ11" s="641">
        <v>6.7</v>
      </c>
      <c r="DA11" s="641"/>
      <c r="DB11" s="641"/>
      <c r="DC11" s="641"/>
      <c r="DD11" s="594">
        <v>963129</v>
      </c>
      <c r="DE11" s="589"/>
      <c r="DF11" s="589"/>
      <c r="DG11" s="589"/>
      <c r="DH11" s="589"/>
      <c r="DI11" s="589"/>
      <c r="DJ11" s="589"/>
      <c r="DK11" s="589"/>
      <c r="DL11" s="589"/>
      <c r="DM11" s="589"/>
      <c r="DN11" s="589"/>
      <c r="DO11" s="589"/>
      <c r="DP11" s="590"/>
      <c r="DQ11" s="594">
        <v>1040105</v>
      </c>
      <c r="DR11" s="589"/>
      <c r="DS11" s="589"/>
      <c r="DT11" s="589"/>
      <c r="DU11" s="589"/>
      <c r="DV11" s="589"/>
      <c r="DW11" s="589"/>
      <c r="DX11" s="589"/>
      <c r="DY11" s="589"/>
      <c r="DZ11" s="589"/>
      <c r="EA11" s="589"/>
      <c r="EB11" s="589"/>
      <c r="EC11" s="624"/>
    </row>
    <row r="12" spans="2:143" ht="11.25" customHeight="1">
      <c r="B12" s="585" t="s">
        <v>228</v>
      </c>
      <c r="C12" s="586"/>
      <c r="D12" s="586"/>
      <c r="E12" s="586"/>
      <c r="F12" s="586"/>
      <c r="G12" s="586"/>
      <c r="H12" s="586"/>
      <c r="I12" s="586"/>
      <c r="J12" s="586"/>
      <c r="K12" s="586"/>
      <c r="L12" s="586"/>
      <c r="M12" s="586"/>
      <c r="N12" s="586"/>
      <c r="O12" s="586"/>
      <c r="P12" s="586"/>
      <c r="Q12" s="587"/>
      <c r="R12" s="588" t="s">
        <v>109</v>
      </c>
      <c r="S12" s="589"/>
      <c r="T12" s="589"/>
      <c r="U12" s="589"/>
      <c r="V12" s="589"/>
      <c r="W12" s="589"/>
      <c r="X12" s="589"/>
      <c r="Y12" s="590"/>
      <c r="Z12" s="641" t="s">
        <v>109</v>
      </c>
      <c r="AA12" s="641"/>
      <c r="AB12" s="641"/>
      <c r="AC12" s="641"/>
      <c r="AD12" s="642" t="s">
        <v>109</v>
      </c>
      <c r="AE12" s="642"/>
      <c r="AF12" s="642"/>
      <c r="AG12" s="642"/>
      <c r="AH12" s="642"/>
      <c r="AI12" s="642"/>
      <c r="AJ12" s="642"/>
      <c r="AK12" s="642"/>
      <c r="AL12" s="611" t="s">
        <v>109</v>
      </c>
      <c r="AM12" s="643"/>
      <c r="AN12" s="643"/>
      <c r="AO12" s="644"/>
      <c r="AP12" s="585" t="s">
        <v>229</v>
      </c>
      <c r="AQ12" s="586"/>
      <c r="AR12" s="586"/>
      <c r="AS12" s="586"/>
      <c r="AT12" s="586"/>
      <c r="AU12" s="586"/>
      <c r="AV12" s="586"/>
      <c r="AW12" s="586"/>
      <c r="AX12" s="586"/>
      <c r="AY12" s="586"/>
      <c r="AZ12" s="586"/>
      <c r="BA12" s="586"/>
      <c r="BB12" s="586"/>
      <c r="BC12" s="586"/>
      <c r="BD12" s="586"/>
      <c r="BE12" s="586"/>
      <c r="BF12" s="587"/>
      <c r="BG12" s="588">
        <v>1346980</v>
      </c>
      <c r="BH12" s="589"/>
      <c r="BI12" s="589"/>
      <c r="BJ12" s="589"/>
      <c r="BK12" s="589"/>
      <c r="BL12" s="589"/>
      <c r="BM12" s="589"/>
      <c r="BN12" s="590"/>
      <c r="BO12" s="641">
        <v>39.9</v>
      </c>
      <c r="BP12" s="641"/>
      <c r="BQ12" s="641"/>
      <c r="BR12" s="641"/>
      <c r="BS12" s="594" t="s">
        <v>109</v>
      </c>
      <c r="BT12" s="589"/>
      <c r="BU12" s="589"/>
      <c r="BV12" s="589"/>
      <c r="BW12" s="589"/>
      <c r="BX12" s="589"/>
      <c r="BY12" s="589"/>
      <c r="BZ12" s="589"/>
      <c r="CA12" s="589"/>
      <c r="CB12" s="624"/>
      <c r="CD12" s="625" t="s">
        <v>230</v>
      </c>
      <c r="CE12" s="622"/>
      <c r="CF12" s="622"/>
      <c r="CG12" s="622"/>
      <c r="CH12" s="622"/>
      <c r="CI12" s="622"/>
      <c r="CJ12" s="622"/>
      <c r="CK12" s="622"/>
      <c r="CL12" s="622"/>
      <c r="CM12" s="622"/>
      <c r="CN12" s="622"/>
      <c r="CO12" s="622"/>
      <c r="CP12" s="622"/>
      <c r="CQ12" s="623"/>
      <c r="CR12" s="588">
        <v>322015</v>
      </c>
      <c r="CS12" s="589"/>
      <c r="CT12" s="589"/>
      <c r="CU12" s="589"/>
      <c r="CV12" s="589"/>
      <c r="CW12" s="589"/>
      <c r="CX12" s="589"/>
      <c r="CY12" s="590"/>
      <c r="CZ12" s="641">
        <v>1.6</v>
      </c>
      <c r="DA12" s="641"/>
      <c r="DB12" s="641"/>
      <c r="DC12" s="641"/>
      <c r="DD12" s="594">
        <v>51769</v>
      </c>
      <c r="DE12" s="589"/>
      <c r="DF12" s="589"/>
      <c r="DG12" s="589"/>
      <c r="DH12" s="589"/>
      <c r="DI12" s="589"/>
      <c r="DJ12" s="589"/>
      <c r="DK12" s="589"/>
      <c r="DL12" s="589"/>
      <c r="DM12" s="589"/>
      <c r="DN12" s="589"/>
      <c r="DO12" s="589"/>
      <c r="DP12" s="590"/>
      <c r="DQ12" s="594">
        <v>105312</v>
      </c>
      <c r="DR12" s="589"/>
      <c r="DS12" s="589"/>
      <c r="DT12" s="589"/>
      <c r="DU12" s="589"/>
      <c r="DV12" s="589"/>
      <c r="DW12" s="589"/>
      <c r="DX12" s="589"/>
      <c r="DY12" s="589"/>
      <c r="DZ12" s="589"/>
      <c r="EA12" s="589"/>
      <c r="EB12" s="589"/>
      <c r="EC12" s="624"/>
    </row>
    <row r="13" spans="2:143" ht="11.25" customHeight="1">
      <c r="B13" s="585" t="s">
        <v>231</v>
      </c>
      <c r="C13" s="586"/>
      <c r="D13" s="586"/>
      <c r="E13" s="586"/>
      <c r="F13" s="586"/>
      <c r="G13" s="586"/>
      <c r="H13" s="586"/>
      <c r="I13" s="586"/>
      <c r="J13" s="586"/>
      <c r="K13" s="586"/>
      <c r="L13" s="586"/>
      <c r="M13" s="586"/>
      <c r="N13" s="586"/>
      <c r="O13" s="586"/>
      <c r="P13" s="586"/>
      <c r="Q13" s="587"/>
      <c r="R13" s="588">
        <v>36263</v>
      </c>
      <c r="S13" s="589"/>
      <c r="T13" s="589"/>
      <c r="U13" s="589"/>
      <c r="V13" s="589"/>
      <c r="W13" s="589"/>
      <c r="X13" s="589"/>
      <c r="Y13" s="590"/>
      <c r="Z13" s="641">
        <v>0.1</v>
      </c>
      <c r="AA13" s="641"/>
      <c r="AB13" s="641"/>
      <c r="AC13" s="641"/>
      <c r="AD13" s="642">
        <v>36263</v>
      </c>
      <c r="AE13" s="642"/>
      <c r="AF13" s="642"/>
      <c r="AG13" s="642"/>
      <c r="AH13" s="642"/>
      <c r="AI13" s="642"/>
      <c r="AJ13" s="642"/>
      <c r="AK13" s="642"/>
      <c r="AL13" s="611">
        <v>0.6</v>
      </c>
      <c r="AM13" s="643"/>
      <c r="AN13" s="643"/>
      <c r="AO13" s="644"/>
      <c r="AP13" s="585" t="s">
        <v>232</v>
      </c>
      <c r="AQ13" s="586"/>
      <c r="AR13" s="586"/>
      <c r="AS13" s="586"/>
      <c r="AT13" s="586"/>
      <c r="AU13" s="586"/>
      <c r="AV13" s="586"/>
      <c r="AW13" s="586"/>
      <c r="AX13" s="586"/>
      <c r="AY13" s="586"/>
      <c r="AZ13" s="586"/>
      <c r="BA13" s="586"/>
      <c r="BB13" s="586"/>
      <c r="BC13" s="586"/>
      <c r="BD13" s="586"/>
      <c r="BE13" s="586"/>
      <c r="BF13" s="587"/>
      <c r="BG13" s="588">
        <v>1344579</v>
      </c>
      <c r="BH13" s="589"/>
      <c r="BI13" s="589"/>
      <c r="BJ13" s="589"/>
      <c r="BK13" s="589"/>
      <c r="BL13" s="589"/>
      <c r="BM13" s="589"/>
      <c r="BN13" s="590"/>
      <c r="BO13" s="641">
        <v>39.799999999999997</v>
      </c>
      <c r="BP13" s="641"/>
      <c r="BQ13" s="641"/>
      <c r="BR13" s="641"/>
      <c r="BS13" s="594" t="s">
        <v>109</v>
      </c>
      <c r="BT13" s="589"/>
      <c r="BU13" s="589"/>
      <c r="BV13" s="589"/>
      <c r="BW13" s="589"/>
      <c r="BX13" s="589"/>
      <c r="BY13" s="589"/>
      <c r="BZ13" s="589"/>
      <c r="CA13" s="589"/>
      <c r="CB13" s="624"/>
      <c r="CD13" s="625" t="s">
        <v>233</v>
      </c>
      <c r="CE13" s="622"/>
      <c r="CF13" s="622"/>
      <c r="CG13" s="622"/>
      <c r="CH13" s="622"/>
      <c r="CI13" s="622"/>
      <c r="CJ13" s="622"/>
      <c r="CK13" s="622"/>
      <c r="CL13" s="622"/>
      <c r="CM13" s="622"/>
      <c r="CN13" s="622"/>
      <c r="CO13" s="622"/>
      <c r="CP13" s="622"/>
      <c r="CQ13" s="623"/>
      <c r="CR13" s="588">
        <v>5912632</v>
      </c>
      <c r="CS13" s="589"/>
      <c r="CT13" s="589"/>
      <c r="CU13" s="589"/>
      <c r="CV13" s="589"/>
      <c r="CW13" s="589"/>
      <c r="CX13" s="589"/>
      <c r="CY13" s="590"/>
      <c r="CZ13" s="641">
        <v>28.9</v>
      </c>
      <c r="DA13" s="641"/>
      <c r="DB13" s="641"/>
      <c r="DC13" s="641"/>
      <c r="DD13" s="594">
        <v>4262110</v>
      </c>
      <c r="DE13" s="589"/>
      <c r="DF13" s="589"/>
      <c r="DG13" s="589"/>
      <c r="DH13" s="589"/>
      <c r="DI13" s="589"/>
      <c r="DJ13" s="589"/>
      <c r="DK13" s="589"/>
      <c r="DL13" s="589"/>
      <c r="DM13" s="589"/>
      <c r="DN13" s="589"/>
      <c r="DO13" s="589"/>
      <c r="DP13" s="590"/>
      <c r="DQ13" s="594">
        <v>1758529</v>
      </c>
      <c r="DR13" s="589"/>
      <c r="DS13" s="589"/>
      <c r="DT13" s="589"/>
      <c r="DU13" s="589"/>
      <c r="DV13" s="589"/>
      <c r="DW13" s="589"/>
      <c r="DX13" s="589"/>
      <c r="DY13" s="589"/>
      <c r="DZ13" s="589"/>
      <c r="EA13" s="589"/>
      <c r="EB13" s="589"/>
      <c r="EC13" s="624"/>
    </row>
    <row r="14" spans="2:143" ht="11.25" customHeight="1">
      <c r="B14" s="585" t="s">
        <v>234</v>
      </c>
      <c r="C14" s="586"/>
      <c r="D14" s="586"/>
      <c r="E14" s="586"/>
      <c r="F14" s="586"/>
      <c r="G14" s="586"/>
      <c r="H14" s="586"/>
      <c r="I14" s="586"/>
      <c r="J14" s="586"/>
      <c r="K14" s="586"/>
      <c r="L14" s="586"/>
      <c r="M14" s="586"/>
      <c r="N14" s="586"/>
      <c r="O14" s="586"/>
      <c r="P14" s="586"/>
      <c r="Q14" s="587"/>
      <c r="R14" s="588" t="s">
        <v>109</v>
      </c>
      <c r="S14" s="589"/>
      <c r="T14" s="589"/>
      <c r="U14" s="589"/>
      <c r="V14" s="589"/>
      <c r="W14" s="589"/>
      <c r="X14" s="589"/>
      <c r="Y14" s="590"/>
      <c r="Z14" s="641" t="s">
        <v>109</v>
      </c>
      <c r="AA14" s="641"/>
      <c r="AB14" s="641"/>
      <c r="AC14" s="641"/>
      <c r="AD14" s="642" t="s">
        <v>109</v>
      </c>
      <c r="AE14" s="642"/>
      <c r="AF14" s="642"/>
      <c r="AG14" s="642"/>
      <c r="AH14" s="642"/>
      <c r="AI14" s="642"/>
      <c r="AJ14" s="642"/>
      <c r="AK14" s="642"/>
      <c r="AL14" s="611" t="s">
        <v>109</v>
      </c>
      <c r="AM14" s="643"/>
      <c r="AN14" s="643"/>
      <c r="AO14" s="644"/>
      <c r="AP14" s="585" t="s">
        <v>235</v>
      </c>
      <c r="AQ14" s="586"/>
      <c r="AR14" s="586"/>
      <c r="AS14" s="586"/>
      <c r="AT14" s="586"/>
      <c r="AU14" s="586"/>
      <c r="AV14" s="586"/>
      <c r="AW14" s="586"/>
      <c r="AX14" s="586"/>
      <c r="AY14" s="586"/>
      <c r="AZ14" s="586"/>
      <c r="BA14" s="586"/>
      <c r="BB14" s="586"/>
      <c r="BC14" s="586"/>
      <c r="BD14" s="586"/>
      <c r="BE14" s="586"/>
      <c r="BF14" s="587"/>
      <c r="BG14" s="588">
        <v>78640</v>
      </c>
      <c r="BH14" s="589"/>
      <c r="BI14" s="589"/>
      <c r="BJ14" s="589"/>
      <c r="BK14" s="589"/>
      <c r="BL14" s="589"/>
      <c r="BM14" s="589"/>
      <c r="BN14" s="590"/>
      <c r="BO14" s="641">
        <v>2.2999999999999998</v>
      </c>
      <c r="BP14" s="641"/>
      <c r="BQ14" s="641"/>
      <c r="BR14" s="641"/>
      <c r="BS14" s="594" t="s">
        <v>109</v>
      </c>
      <c r="BT14" s="589"/>
      <c r="BU14" s="589"/>
      <c r="BV14" s="589"/>
      <c r="BW14" s="589"/>
      <c r="BX14" s="589"/>
      <c r="BY14" s="589"/>
      <c r="BZ14" s="589"/>
      <c r="CA14" s="589"/>
      <c r="CB14" s="624"/>
      <c r="CD14" s="625" t="s">
        <v>236</v>
      </c>
      <c r="CE14" s="622"/>
      <c r="CF14" s="622"/>
      <c r="CG14" s="622"/>
      <c r="CH14" s="622"/>
      <c r="CI14" s="622"/>
      <c r="CJ14" s="622"/>
      <c r="CK14" s="622"/>
      <c r="CL14" s="622"/>
      <c r="CM14" s="622"/>
      <c r="CN14" s="622"/>
      <c r="CO14" s="622"/>
      <c r="CP14" s="622"/>
      <c r="CQ14" s="623"/>
      <c r="CR14" s="588">
        <v>552285</v>
      </c>
      <c r="CS14" s="589"/>
      <c r="CT14" s="589"/>
      <c r="CU14" s="589"/>
      <c r="CV14" s="589"/>
      <c r="CW14" s="589"/>
      <c r="CX14" s="589"/>
      <c r="CY14" s="590"/>
      <c r="CZ14" s="641">
        <v>2.7</v>
      </c>
      <c r="DA14" s="641"/>
      <c r="DB14" s="641"/>
      <c r="DC14" s="641"/>
      <c r="DD14" s="594">
        <v>105569</v>
      </c>
      <c r="DE14" s="589"/>
      <c r="DF14" s="589"/>
      <c r="DG14" s="589"/>
      <c r="DH14" s="589"/>
      <c r="DI14" s="589"/>
      <c r="DJ14" s="589"/>
      <c r="DK14" s="589"/>
      <c r="DL14" s="589"/>
      <c r="DM14" s="589"/>
      <c r="DN14" s="589"/>
      <c r="DO14" s="589"/>
      <c r="DP14" s="590"/>
      <c r="DQ14" s="594">
        <v>455400</v>
      </c>
      <c r="DR14" s="589"/>
      <c r="DS14" s="589"/>
      <c r="DT14" s="589"/>
      <c r="DU14" s="589"/>
      <c r="DV14" s="589"/>
      <c r="DW14" s="589"/>
      <c r="DX14" s="589"/>
      <c r="DY14" s="589"/>
      <c r="DZ14" s="589"/>
      <c r="EA14" s="589"/>
      <c r="EB14" s="589"/>
      <c r="EC14" s="624"/>
    </row>
    <row r="15" spans="2:143" ht="11.25" customHeight="1">
      <c r="B15" s="585" t="s">
        <v>237</v>
      </c>
      <c r="C15" s="586"/>
      <c r="D15" s="586"/>
      <c r="E15" s="586"/>
      <c r="F15" s="586"/>
      <c r="G15" s="586"/>
      <c r="H15" s="586"/>
      <c r="I15" s="586"/>
      <c r="J15" s="586"/>
      <c r="K15" s="586"/>
      <c r="L15" s="586"/>
      <c r="M15" s="586"/>
      <c r="N15" s="586"/>
      <c r="O15" s="586"/>
      <c r="P15" s="586"/>
      <c r="Q15" s="587"/>
      <c r="R15" s="588">
        <v>20000</v>
      </c>
      <c r="S15" s="589"/>
      <c r="T15" s="589"/>
      <c r="U15" s="589"/>
      <c r="V15" s="589"/>
      <c r="W15" s="589"/>
      <c r="X15" s="589"/>
      <c r="Y15" s="590"/>
      <c r="Z15" s="641">
        <v>0.1</v>
      </c>
      <c r="AA15" s="641"/>
      <c r="AB15" s="641"/>
      <c r="AC15" s="641"/>
      <c r="AD15" s="642">
        <v>20000</v>
      </c>
      <c r="AE15" s="642"/>
      <c r="AF15" s="642"/>
      <c r="AG15" s="642"/>
      <c r="AH15" s="642"/>
      <c r="AI15" s="642"/>
      <c r="AJ15" s="642"/>
      <c r="AK15" s="642"/>
      <c r="AL15" s="611">
        <v>0.3</v>
      </c>
      <c r="AM15" s="643"/>
      <c r="AN15" s="643"/>
      <c r="AO15" s="644"/>
      <c r="AP15" s="585" t="s">
        <v>238</v>
      </c>
      <c r="AQ15" s="586"/>
      <c r="AR15" s="586"/>
      <c r="AS15" s="586"/>
      <c r="AT15" s="586"/>
      <c r="AU15" s="586"/>
      <c r="AV15" s="586"/>
      <c r="AW15" s="586"/>
      <c r="AX15" s="586"/>
      <c r="AY15" s="586"/>
      <c r="AZ15" s="586"/>
      <c r="BA15" s="586"/>
      <c r="BB15" s="586"/>
      <c r="BC15" s="586"/>
      <c r="BD15" s="586"/>
      <c r="BE15" s="586"/>
      <c r="BF15" s="587"/>
      <c r="BG15" s="588">
        <v>267468</v>
      </c>
      <c r="BH15" s="589"/>
      <c r="BI15" s="589"/>
      <c r="BJ15" s="589"/>
      <c r="BK15" s="589"/>
      <c r="BL15" s="589"/>
      <c r="BM15" s="589"/>
      <c r="BN15" s="590"/>
      <c r="BO15" s="641">
        <v>7.9</v>
      </c>
      <c r="BP15" s="641"/>
      <c r="BQ15" s="641"/>
      <c r="BR15" s="641"/>
      <c r="BS15" s="594" t="s">
        <v>109</v>
      </c>
      <c r="BT15" s="589"/>
      <c r="BU15" s="589"/>
      <c r="BV15" s="589"/>
      <c r="BW15" s="589"/>
      <c r="BX15" s="589"/>
      <c r="BY15" s="589"/>
      <c r="BZ15" s="589"/>
      <c r="CA15" s="589"/>
      <c r="CB15" s="624"/>
      <c r="CD15" s="625" t="s">
        <v>239</v>
      </c>
      <c r="CE15" s="622"/>
      <c r="CF15" s="622"/>
      <c r="CG15" s="622"/>
      <c r="CH15" s="622"/>
      <c r="CI15" s="622"/>
      <c r="CJ15" s="622"/>
      <c r="CK15" s="622"/>
      <c r="CL15" s="622"/>
      <c r="CM15" s="622"/>
      <c r="CN15" s="622"/>
      <c r="CO15" s="622"/>
      <c r="CP15" s="622"/>
      <c r="CQ15" s="623"/>
      <c r="CR15" s="588">
        <v>1497202</v>
      </c>
      <c r="CS15" s="589"/>
      <c r="CT15" s="589"/>
      <c r="CU15" s="589"/>
      <c r="CV15" s="589"/>
      <c r="CW15" s="589"/>
      <c r="CX15" s="589"/>
      <c r="CY15" s="590"/>
      <c r="CZ15" s="641">
        <v>7.3</v>
      </c>
      <c r="DA15" s="641"/>
      <c r="DB15" s="641"/>
      <c r="DC15" s="641"/>
      <c r="DD15" s="594">
        <v>391928</v>
      </c>
      <c r="DE15" s="589"/>
      <c r="DF15" s="589"/>
      <c r="DG15" s="589"/>
      <c r="DH15" s="589"/>
      <c r="DI15" s="589"/>
      <c r="DJ15" s="589"/>
      <c r="DK15" s="589"/>
      <c r="DL15" s="589"/>
      <c r="DM15" s="589"/>
      <c r="DN15" s="589"/>
      <c r="DO15" s="589"/>
      <c r="DP15" s="590"/>
      <c r="DQ15" s="594">
        <v>1007708</v>
      </c>
      <c r="DR15" s="589"/>
      <c r="DS15" s="589"/>
      <c r="DT15" s="589"/>
      <c r="DU15" s="589"/>
      <c r="DV15" s="589"/>
      <c r="DW15" s="589"/>
      <c r="DX15" s="589"/>
      <c r="DY15" s="589"/>
      <c r="DZ15" s="589"/>
      <c r="EA15" s="589"/>
      <c r="EB15" s="589"/>
      <c r="EC15" s="624"/>
    </row>
    <row r="16" spans="2:143" ht="11.25" customHeight="1">
      <c r="B16" s="585" t="s">
        <v>240</v>
      </c>
      <c r="C16" s="586"/>
      <c r="D16" s="586"/>
      <c r="E16" s="586"/>
      <c r="F16" s="586"/>
      <c r="G16" s="586"/>
      <c r="H16" s="586"/>
      <c r="I16" s="586"/>
      <c r="J16" s="586"/>
      <c r="K16" s="586"/>
      <c r="L16" s="586"/>
      <c r="M16" s="586"/>
      <c r="N16" s="586"/>
      <c r="O16" s="586"/>
      <c r="P16" s="586"/>
      <c r="Q16" s="587"/>
      <c r="R16" s="588">
        <v>6491252</v>
      </c>
      <c r="S16" s="589"/>
      <c r="T16" s="589"/>
      <c r="U16" s="589"/>
      <c r="V16" s="589"/>
      <c r="W16" s="589"/>
      <c r="X16" s="589"/>
      <c r="Y16" s="590"/>
      <c r="Z16" s="641">
        <v>26</v>
      </c>
      <c r="AA16" s="641"/>
      <c r="AB16" s="641"/>
      <c r="AC16" s="641"/>
      <c r="AD16" s="642">
        <v>2538024</v>
      </c>
      <c r="AE16" s="642"/>
      <c r="AF16" s="642"/>
      <c r="AG16" s="642"/>
      <c r="AH16" s="642"/>
      <c r="AI16" s="642"/>
      <c r="AJ16" s="642"/>
      <c r="AK16" s="642"/>
      <c r="AL16" s="611">
        <v>38.5</v>
      </c>
      <c r="AM16" s="643"/>
      <c r="AN16" s="643"/>
      <c r="AO16" s="644"/>
      <c r="AP16" s="585" t="s">
        <v>241</v>
      </c>
      <c r="AQ16" s="586"/>
      <c r="AR16" s="586"/>
      <c r="AS16" s="586"/>
      <c r="AT16" s="586"/>
      <c r="AU16" s="586"/>
      <c r="AV16" s="586"/>
      <c r="AW16" s="586"/>
      <c r="AX16" s="586"/>
      <c r="AY16" s="586"/>
      <c r="AZ16" s="586"/>
      <c r="BA16" s="586"/>
      <c r="BB16" s="586"/>
      <c r="BC16" s="586"/>
      <c r="BD16" s="586"/>
      <c r="BE16" s="586"/>
      <c r="BF16" s="587"/>
      <c r="BG16" s="588" t="s">
        <v>109</v>
      </c>
      <c r="BH16" s="589"/>
      <c r="BI16" s="589"/>
      <c r="BJ16" s="589"/>
      <c r="BK16" s="589"/>
      <c r="BL16" s="589"/>
      <c r="BM16" s="589"/>
      <c r="BN16" s="590"/>
      <c r="BO16" s="641" t="s">
        <v>109</v>
      </c>
      <c r="BP16" s="641"/>
      <c r="BQ16" s="641"/>
      <c r="BR16" s="641"/>
      <c r="BS16" s="594" t="s">
        <v>109</v>
      </c>
      <c r="BT16" s="589"/>
      <c r="BU16" s="589"/>
      <c r="BV16" s="589"/>
      <c r="BW16" s="589"/>
      <c r="BX16" s="589"/>
      <c r="BY16" s="589"/>
      <c r="BZ16" s="589"/>
      <c r="CA16" s="589"/>
      <c r="CB16" s="624"/>
      <c r="CD16" s="625" t="s">
        <v>242</v>
      </c>
      <c r="CE16" s="622"/>
      <c r="CF16" s="622"/>
      <c r="CG16" s="622"/>
      <c r="CH16" s="622"/>
      <c r="CI16" s="622"/>
      <c r="CJ16" s="622"/>
      <c r="CK16" s="622"/>
      <c r="CL16" s="622"/>
      <c r="CM16" s="622"/>
      <c r="CN16" s="622"/>
      <c r="CO16" s="622"/>
      <c r="CP16" s="622"/>
      <c r="CQ16" s="623"/>
      <c r="CR16" s="588">
        <v>169483</v>
      </c>
      <c r="CS16" s="589"/>
      <c r="CT16" s="589"/>
      <c r="CU16" s="589"/>
      <c r="CV16" s="589"/>
      <c r="CW16" s="589"/>
      <c r="CX16" s="589"/>
      <c r="CY16" s="590"/>
      <c r="CZ16" s="641">
        <v>0.8</v>
      </c>
      <c r="DA16" s="641"/>
      <c r="DB16" s="641"/>
      <c r="DC16" s="641"/>
      <c r="DD16" s="594" t="s">
        <v>109</v>
      </c>
      <c r="DE16" s="589"/>
      <c r="DF16" s="589"/>
      <c r="DG16" s="589"/>
      <c r="DH16" s="589"/>
      <c r="DI16" s="589"/>
      <c r="DJ16" s="589"/>
      <c r="DK16" s="589"/>
      <c r="DL16" s="589"/>
      <c r="DM16" s="589"/>
      <c r="DN16" s="589"/>
      <c r="DO16" s="589"/>
      <c r="DP16" s="590"/>
      <c r="DQ16" s="594">
        <v>109433</v>
      </c>
      <c r="DR16" s="589"/>
      <c r="DS16" s="589"/>
      <c r="DT16" s="589"/>
      <c r="DU16" s="589"/>
      <c r="DV16" s="589"/>
      <c r="DW16" s="589"/>
      <c r="DX16" s="589"/>
      <c r="DY16" s="589"/>
      <c r="DZ16" s="589"/>
      <c r="EA16" s="589"/>
      <c r="EB16" s="589"/>
      <c r="EC16" s="624"/>
    </row>
    <row r="17" spans="2:133" ht="11.25" customHeight="1">
      <c r="B17" s="585" t="s">
        <v>243</v>
      </c>
      <c r="C17" s="586"/>
      <c r="D17" s="586"/>
      <c r="E17" s="586"/>
      <c r="F17" s="586"/>
      <c r="G17" s="586"/>
      <c r="H17" s="586"/>
      <c r="I17" s="586"/>
      <c r="J17" s="586"/>
      <c r="K17" s="586"/>
      <c r="L17" s="586"/>
      <c r="M17" s="586"/>
      <c r="N17" s="586"/>
      <c r="O17" s="586"/>
      <c r="P17" s="586"/>
      <c r="Q17" s="587"/>
      <c r="R17" s="588">
        <v>2538024</v>
      </c>
      <c r="S17" s="589"/>
      <c r="T17" s="589"/>
      <c r="U17" s="589"/>
      <c r="V17" s="589"/>
      <c r="W17" s="589"/>
      <c r="X17" s="589"/>
      <c r="Y17" s="590"/>
      <c r="Z17" s="641">
        <v>10.199999999999999</v>
      </c>
      <c r="AA17" s="641"/>
      <c r="AB17" s="641"/>
      <c r="AC17" s="641"/>
      <c r="AD17" s="642">
        <v>2538024</v>
      </c>
      <c r="AE17" s="642"/>
      <c r="AF17" s="642"/>
      <c r="AG17" s="642"/>
      <c r="AH17" s="642"/>
      <c r="AI17" s="642"/>
      <c r="AJ17" s="642"/>
      <c r="AK17" s="642"/>
      <c r="AL17" s="611">
        <v>38.5</v>
      </c>
      <c r="AM17" s="643"/>
      <c r="AN17" s="643"/>
      <c r="AO17" s="644"/>
      <c r="AP17" s="585" t="s">
        <v>244</v>
      </c>
      <c r="AQ17" s="586"/>
      <c r="AR17" s="586"/>
      <c r="AS17" s="586"/>
      <c r="AT17" s="586"/>
      <c r="AU17" s="586"/>
      <c r="AV17" s="586"/>
      <c r="AW17" s="586"/>
      <c r="AX17" s="586"/>
      <c r="AY17" s="586"/>
      <c r="AZ17" s="586"/>
      <c r="BA17" s="586"/>
      <c r="BB17" s="586"/>
      <c r="BC17" s="586"/>
      <c r="BD17" s="586"/>
      <c r="BE17" s="586"/>
      <c r="BF17" s="587"/>
      <c r="BG17" s="588" t="s">
        <v>109</v>
      </c>
      <c r="BH17" s="589"/>
      <c r="BI17" s="589"/>
      <c r="BJ17" s="589"/>
      <c r="BK17" s="589"/>
      <c r="BL17" s="589"/>
      <c r="BM17" s="589"/>
      <c r="BN17" s="590"/>
      <c r="BO17" s="641" t="s">
        <v>109</v>
      </c>
      <c r="BP17" s="641"/>
      <c r="BQ17" s="641"/>
      <c r="BR17" s="641"/>
      <c r="BS17" s="594" t="s">
        <v>109</v>
      </c>
      <c r="BT17" s="589"/>
      <c r="BU17" s="589"/>
      <c r="BV17" s="589"/>
      <c r="BW17" s="589"/>
      <c r="BX17" s="589"/>
      <c r="BY17" s="589"/>
      <c r="BZ17" s="589"/>
      <c r="CA17" s="589"/>
      <c r="CB17" s="624"/>
      <c r="CD17" s="625" t="s">
        <v>245</v>
      </c>
      <c r="CE17" s="622"/>
      <c r="CF17" s="622"/>
      <c r="CG17" s="622"/>
      <c r="CH17" s="622"/>
      <c r="CI17" s="622"/>
      <c r="CJ17" s="622"/>
      <c r="CK17" s="622"/>
      <c r="CL17" s="622"/>
      <c r="CM17" s="622"/>
      <c r="CN17" s="622"/>
      <c r="CO17" s="622"/>
      <c r="CP17" s="622"/>
      <c r="CQ17" s="623"/>
      <c r="CR17" s="588">
        <v>873979</v>
      </c>
      <c r="CS17" s="589"/>
      <c r="CT17" s="589"/>
      <c r="CU17" s="589"/>
      <c r="CV17" s="589"/>
      <c r="CW17" s="589"/>
      <c r="CX17" s="589"/>
      <c r="CY17" s="590"/>
      <c r="CZ17" s="641">
        <v>4.3</v>
      </c>
      <c r="DA17" s="641"/>
      <c r="DB17" s="641"/>
      <c r="DC17" s="641"/>
      <c r="DD17" s="594" t="s">
        <v>109</v>
      </c>
      <c r="DE17" s="589"/>
      <c r="DF17" s="589"/>
      <c r="DG17" s="589"/>
      <c r="DH17" s="589"/>
      <c r="DI17" s="589"/>
      <c r="DJ17" s="589"/>
      <c r="DK17" s="589"/>
      <c r="DL17" s="589"/>
      <c r="DM17" s="589"/>
      <c r="DN17" s="589"/>
      <c r="DO17" s="589"/>
      <c r="DP17" s="590"/>
      <c r="DQ17" s="594">
        <v>808560</v>
      </c>
      <c r="DR17" s="589"/>
      <c r="DS17" s="589"/>
      <c r="DT17" s="589"/>
      <c r="DU17" s="589"/>
      <c r="DV17" s="589"/>
      <c r="DW17" s="589"/>
      <c r="DX17" s="589"/>
      <c r="DY17" s="589"/>
      <c r="DZ17" s="589"/>
      <c r="EA17" s="589"/>
      <c r="EB17" s="589"/>
      <c r="EC17" s="624"/>
    </row>
    <row r="18" spans="2:133" ht="11.25" customHeight="1">
      <c r="B18" s="585" t="s">
        <v>246</v>
      </c>
      <c r="C18" s="586"/>
      <c r="D18" s="586"/>
      <c r="E18" s="586"/>
      <c r="F18" s="586"/>
      <c r="G18" s="586"/>
      <c r="H18" s="586"/>
      <c r="I18" s="586"/>
      <c r="J18" s="586"/>
      <c r="K18" s="586"/>
      <c r="L18" s="586"/>
      <c r="M18" s="586"/>
      <c r="N18" s="586"/>
      <c r="O18" s="586"/>
      <c r="P18" s="586"/>
      <c r="Q18" s="587"/>
      <c r="R18" s="588">
        <v>223440</v>
      </c>
      <c r="S18" s="589"/>
      <c r="T18" s="589"/>
      <c r="U18" s="589"/>
      <c r="V18" s="589"/>
      <c r="W18" s="589"/>
      <c r="X18" s="589"/>
      <c r="Y18" s="590"/>
      <c r="Z18" s="641">
        <v>0.9</v>
      </c>
      <c r="AA18" s="641"/>
      <c r="AB18" s="641"/>
      <c r="AC18" s="641"/>
      <c r="AD18" s="642" t="s">
        <v>109</v>
      </c>
      <c r="AE18" s="642"/>
      <c r="AF18" s="642"/>
      <c r="AG18" s="642"/>
      <c r="AH18" s="642"/>
      <c r="AI18" s="642"/>
      <c r="AJ18" s="642"/>
      <c r="AK18" s="642"/>
      <c r="AL18" s="611" t="s">
        <v>109</v>
      </c>
      <c r="AM18" s="643"/>
      <c r="AN18" s="643"/>
      <c r="AO18" s="644"/>
      <c r="AP18" s="585" t="s">
        <v>247</v>
      </c>
      <c r="AQ18" s="586"/>
      <c r="AR18" s="586"/>
      <c r="AS18" s="586"/>
      <c r="AT18" s="586"/>
      <c r="AU18" s="586"/>
      <c r="AV18" s="586"/>
      <c r="AW18" s="586"/>
      <c r="AX18" s="586"/>
      <c r="AY18" s="586"/>
      <c r="AZ18" s="586"/>
      <c r="BA18" s="586"/>
      <c r="BB18" s="586"/>
      <c r="BC18" s="586"/>
      <c r="BD18" s="586"/>
      <c r="BE18" s="586"/>
      <c r="BF18" s="587"/>
      <c r="BG18" s="588" t="s">
        <v>109</v>
      </c>
      <c r="BH18" s="589"/>
      <c r="BI18" s="589"/>
      <c r="BJ18" s="589"/>
      <c r="BK18" s="589"/>
      <c r="BL18" s="589"/>
      <c r="BM18" s="589"/>
      <c r="BN18" s="590"/>
      <c r="BO18" s="641" t="s">
        <v>109</v>
      </c>
      <c r="BP18" s="641"/>
      <c r="BQ18" s="641"/>
      <c r="BR18" s="641"/>
      <c r="BS18" s="594" t="s">
        <v>109</v>
      </c>
      <c r="BT18" s="589"/>
      <c r="BU18" s="589"/>
      <c r="BV18" s="589"/>
      <c r="BW18" s="589"/>
      <c r="BX18" s="589"/>
      <c r="BY18" s="589"/>
      <c r="BZ18" s="589"/>
      <c r="CA18" s="589"/>
      <c r="CB18" s="624"/>
      <c r="CD18" s="625" t="s">
        <v>248</v>
      </c>
      <c r="CE18" s="622"/>
      <c r="CF18" s="622"/>
      <c r="CG18" s="622"/>
      <c r="CH18" s="622"/>
      <c r="CI18" s="622"/>
      <c r="CJ18" s="622"/>
      <c r="CK18" s="622"/>
      <c r="CL18" s="622"/>
      <c r="CM18" s="622"/>
      <c r="CN18" s="622"/>
      <c r="CO18" s="622"/>
      <c r="CP18" s="622"/>
      <c r="CQ18" s="623"/>
      <c r="CR18" s="588" t="s">
        <v>109</v>
      </c>
      <c r="CS18" s="589"/>
      <c r="CT18" s="589"/>
      <c r="CU18" s="589"/>
      <c r="CV18" s="589"/>
      <c r="CW18" s="589"/>
      <c r="CX18" s="589"/>
      <c r="CY18" s="590"/>
      <c r="CZ18" s="641" t="s">
        <v>109</v>
      </c>
      <c r="DA18" s="641"/>
      <c r="DB18" s="641"/>
      <c r="DC18" s="641"/>
      <c r="DD18" s="594" t="s">
        <v>109</v>
      </c>
      <c r="DE18" s="589"/>
      <c r="DF18" s="589"/>
      <c r="DG18" s="589"/>
      <c r="DH18" s="589"/>
      <c r="DI18" s="589"/>
      <c r="DJ18" s="589"/>
      <c r="DK18" s="589"/>
      <c r="DL18" s="589"/>
      <c r="DM18" s="589"/>
      <c r="DN18" s="589"/>
      <c r="DO18" s="589"/>
      <c r="DP18" s="590"/>
      <c r="DQ18" s="594" t="s">
        <v>109</v>
      </c>
      <c r="DR18" s="589"/>
      <c r="DS18" s="589"/>
      <c r="DT18" s="589"/>
      <c r="DU18" s="589"/>
      <c r="DV18" s="589"/>
      <c r="DW18" s="589"/>
      <c r="DX18" s="589"/>
      <c r="DY18" s="589"/>
      <c r="DZ18" s="589"/>
      <c r="EA18" s="589"/>
      <c r="EB18" s="589"/>
      <c r="EC18" s="624"/>
    </row>
    <row r="19" spans="2:133" ht="11.25" customHeight="1">
      <c r="B19" s="585" t="s">
        <v>249</v>
      </c>
      <c r="C19" s="586"/>
      <c r="D19" s="586"/>
      <c r="E19" s="586"/>
      <c r="F19" s="586"/>
      <c r="G19" s="586"/>
      <c r="H19" s="586"/>
      <c r="I19" s="586"/>
      <c r="J19" s="586"/>
      <c r="K19" s="586"/>
      <c r="L19" s="586"/>
      <c r="M19" s="586"/>
      <c r="N19" s="586"/>
      <c r="O19" s="586"/>
      <c r="P19" s="586"/>
      <c r="Q19" s="587"/>
      <c r="R19" s="588">
        <v>3729788</v>
      </c>
      <c r="S19" s="589"/>
      <c r="T19" s="589"/>
      <c r="U19" s="589"/>
      <c r="V19" s="589"/>
      <c r="W19" s="589"/>
      <c r="X19" s="589"/>
      <c r="Y19" s="590"/>
      <c r="Z19" s="641">
        <v>14.9</v>
      </c>
      <c r="AA19" s="641"/>
      <c r="AB19" s="641"/>
      <c r="AC19" s="641"/>
      <c r="AD19" s="642" t="s">
        <v>109</v>
      </c>
      <c r="AE19" s="642"/>
      <c r="AF19" s="642"/>
      <c r="AG19" s="642"/>
      <c r="AH19" s="642"/>
      <c r="AI19" s="642"/>
      <c r="AJ19" s="642"/>
      <c r="AK19" s="642"/>
      <c r="AL19" s="611" t="s">
        <v>109</v>
      </c>
      <c r="AM19" s="643"/>
      <c r="AN19" s="643"/>
      <c r="AO19" s="644"/>
      <c r="AP19" s="585" t="s">
        <v>250</v>
      </c>
      <c r="AQ19" s="586"/>
      <c r="AR19" s="586"/>
      <c r="AS19" s="586"/>
      <c r="AT19" s="586"/>
      <c r="AU19" s="586"/>
      <c r="AV19" s="586"/>
      <c r="AW19" s="586"/>
      <c r="AX19" s="586"/>
      <c r="AY19" s="586"/>
      <c r="AZ19" s="586"/>
      <c r="BA19" s="586"/>
      <c r="BB19" s="586"/>
      <c r="BC19" s="586"/>
      <c r="BD19" s="586"/>
      <c r="BE19" s="586"/>
      <c r="BF19" s="587"/>
      <c r="BG19" s="588">
        <v>189562</v>
      </c>
      <c r="BH19" s="589"/>
      <c r="BI19" s="589"/>
      <c r="BJ19" s="589"/>
      <c r="BK19" s="589"/>
      <c r="BL19" s="589"/>
      <c r="BM19" s="589"/>
      <c r="BN19" s="590"/>
      <c r="BO19" s="641">
        <v>5.6</v>
      </c>
      <c r="BP19" s="641"/>
      <c r="BQ19" s="641"/>
      <c r="BR19" s="641"/>
      <c r="BS19" s="594" t="s">
        <v>109</v>
      </c>
      <c r="BT19" s="589"/>
      <c r="BU19" s="589"/>
      <c r="BV19" s="589"/>
      <c r="BW19" s="589"/>
      <c r="BX19" s="589"/>
      <c r="BY19" s="589"/>
      <c r="BZ19" s="589"/>
      <c r="CA19" s="589"/>
      <c r="CB19" s="624"/>
      <c r="CD19" s="625" t="s">
        <v>251</v>
      </c>
      <c r="CE19" s="622"/>
      <c r="CF19" s="622"/>
      <c r="CG19" s="622"/>
      <c r="CH19" s="622"/>
      <c r="CI19" s="622"/>
      <c r="CJ19" s="622"/>
      <c r="CK19" s="622"/>
      <c r="CL19" s="622"/>
      <c r="CM19" s="622"/>
      <c r="CN19" s="622"/>
      <c r="CO19" s="622"/>
      <c r="CP19" s="622"/>
      <c r="CQ19" s="623"/>
      <c r="CR19" s="588" t="s">
        <v>109</v>
      </c>
      <c r="CS19" s="589"/>
      <c r="CT19" s="589"/>
      <c r="CU19" s="589"/>
      <c r="CV19" s="589"/>
      <c r="CW19" s="589"/>
      <c r="CX19" s="589"/>
      <c r="CY19" s="590"/>
      <c r="CZ19" s="641" t="s">
        <v>109</v>
      </c>
      <c r="DA19" s="641"/>
      <c r="DB19" s="641"/>
      <c r="DC19" s="641"/>
      <c r="DD19" s="594" t="s">
        <v>109</v>
      </c>
      <c r="DE19" s="589"/>
      <c r="DF19" s="589"/>
      <c r="DG19" s="589"/>
      <c r="DH19" s="589"/>
      <c r="DI19" s="589"/>
      <c r="DJ19" s="589"/>
      <c r="DK19" s="589"/>
      <c r="DL19" s="589"/>
      <c r="DM19" s="589"/>
      <c r="DN19" s="589"/>
      <c r="DO19" s="589"/>
      <c r="DP19" s="590"/>
      <c r="DQ19" s="594" t="s">
        <v>109</v>
      </c>
      <c r="DR19" s="589"/>
      <c r="DS19" s="589"/>
      <c r="DT19" s="589"/>
      <c r="DU19" s="589"/>
      <c r="DV19" s="589"/>
      <c r="DW19" s="589"/>
      <c r="DX19" s="589"/>
      <c r="DY19" s="589"/>
      <c r="DZ19" s="589"/>
      <c r="EA19" s="589"/>
      <c r="EB19" s="589"/>
      <c r="EC19" s="624"/>
    </row>
    <row r="20" spans="2:133" ht="11.25" customHeight="1">
      <c r="B20" s="585" t="s">
        <v>252</v>
      </c>
      <c r="C20" s="586"/>
      <c r="D20" s="586"/>
      <c r="E20" s="586"/>
      <c r="F20" s="586"/>
      <c r="G20" s="586"/>
      <c r="H20" s="586"/>
      <c r="I20" s="586"/>
      <c r="J20" s="586"/>
      <c r="K20" s="586"/>
      <c r="L20" s="586"/>
      <c r="M20" s="586"/>
      <c r="N20" s="586"/>
      <c r="O20" s="586"/>
      <c r="P20" s="586"/>
      <c r="Q20" s="587"/>
      <c r="R20" s="588">
        <v>10694053</v>
      </c>
      <c r="S20" s="589"/>
      <c r="T20" s="589"/>
      <c r="U20" s="589"/>
      <c r="V20" s="589"/>
      <c r="W20" s="589"/>
      <c r="X20" s="589"/>
      <c r="Y20" s="590"/>
      <c r="Z20" s="641">
        <v>42.8</v>
      </c>
      <c r="AA20" s="641"/>
      <c r="AB20" s="641"/>
      <c r="AC20" s="641"/>
      <c r="AD20" s="642">
        <v>6558851</v>
      </c>
      <c r="AE20" s="642"/>
      <c r="AF20" s="642"/>
      <c r="AG20" s="642"/>
      <c r="AH20" s="642"/>
      <c r="AI20" s="642"/>
      <c r="AJ20" s="642"/>
      <c r="AK20" s="642"/>
      <c r="AL20" s="611">
        <v>99.6</v>
      </c>
      <c r="AM20" s="643"/>
      <c r="AN20" s="643"/>
      <c r="AO20" s="644"/>
      <c r="AP20" s="585" t="s">
        <v>253</v>
      </c>
      <c r="AQ20" s="586"/>
      <c r="AR20" s="586"/>
      <c r="AS20" s="586"/>
      <c r="AT20" s="586"/>
      <c r="AU20" s="586"/>
      <c r="AV20" s="586"/>
      <c r="AW20" s="586"/>
      <c r="AX20" s="586"/>
      <c r="AY20" s="586"/>
      <c r="AZ20" s="586"/>
      <c r="BA20" s="586"/>
      <c r="BB20" s="586"/>
      <c r="BC20" s="586"/>
      <c r="BD20" s="586"/>
      <c r="BE20" s="586"/>
      <c r="BF20" s="587"/>
      <c r="BG20" s="588">
        <v>189562</v>
      </c>
      <c r="BH20" s="589"/>
      <c r="BI20" s="589"/>
      <c r="BJ20" s="589"/>
      <c r="BK20" s="589"/>
      <c r="BL20" s="589"/>
      <c r="BM20" s="589"/>
      <c r="BN20" s="590"/>
      <c r="BO20" s="641">
        <v>5.6</v>
      </c>
      <c r="BP20" s="641"/>
      <c r="BQ20" s="641"/>
      <c r="BR20" s="641"/>
      <c r="BS20" s="594" t="s">
        <v>109</v>
      </c>
      <c r="BT20" s="589"/>
      <c r="BU20" s="589"/>
      <c r="BV20" s="589"/>
      <c r="BW20" s="589"/>
      <c r="BX20" s="589"/>
      <c r="BY20" s="589"/>
      <c r="BZ20" s="589"/>
      <c r="CA20" s="589"/>
      <c r="CB20" s="624"/>
      <c r="CD20" s="625" t="s">
        <v>254</v>
      </c>
      <c r="CE20" s="622"/>
      <c r="CF20" s="622"/>
      <c r="CG20" s="622"/>
      <c r="CH20" s="622"/>
      <c r="CI20" s="622"/>
      <c r="CJ20" s="622"/>
      <c r="CK20" s="622"/>
      <c r="CL20" s="622"/>
      <c r="CM20" s="622"/>
      <c r="CN20" s="622"/>
      <c r="CO20" s="622"/>
      <c r="CP20" s="622"/>
      <c r="CQ20" s="623"/>
      <c r="CR20" s="588">
        <v>20423930</v>
      </c>
      <c r="CS20" s="589"/>
      <c r="CT20" s="589"/>
      <c r="CU20" s="589"/>
      <c r="CV20" s="589"/>
      <c r="CW20" s="589"/>
      <c r="CX20" s="589"/>
      <c r="CY20" s="590"/>
      <c r="CZ20" s="641">
        <v>100</v>
      </c>
      <c r="DA20" s="641"/>
      <c r="DB20" s="641"/>
      <c r="DC20" s="641"/>
      <c r="DD20" s="594">
        <v>6027307</v>
      </c>
      <c r="DE20" s="589"/>
      <c r="DF20" s="589"/>
      <c r="DG20" s="589"/>
      <c r="DH20" s="589"/>
      <c r="DI20" s="589"/>
      <c r="DJ20" s="589"/>
      <c r="DK20" s="589"/>
      <c r="DL20" s="589"/>
      <c r="DM20" s="589"/>
      <c r="DN20" s="589"/>
      <c r="DO20" s="589"/>
      <c r="DP20" s="590"/>
      <c r="DQ20" s="594">
        <v>11774558</v>
      </c>
      <c r="DR20" s="589"/>
      <c r="DS20" s="589"/>
      <c r="DT20" s="589"/>
      <c r="DU20" s="589"/>
      <c r="DV20" s="589"/>
      <c r="DW20" s="589"/>
      <c r="DX20" s="589"/>
      <c r="DY20" s="589"/>
      <c r="DZ20" s="589"/>
      <c r="EA20" s="589"/>
      <c r="EB20" s="589"/>
      <c r="EC20" s="624"/>
    </row>
    <row r="21" spans="2:133" ht="11.25" customHeight="1">
      <c r="B21" s="585" t="s">
        <v>255</v>
      </c>
      <c r="C21" s="586"/>
      <c r="D21" s="586"/>
      <c r="E21" s="586"/>
      <c r="F21" s="586"/>
      <c r="G21" s="586"/>
      <c r="H21" s="586"/>
      <c r="I21" s="586"/>
      <c r="J21" s="586"/>
      <c r="K21" s="586"/>
      <c r="L21" s="586"/>
      <c r="M21" s="586"/>
      <c r="N21" s="586"/>
      <c r="O21" s="586"/>
      <c r="P21" s="586"/>
      <c r="Q21" s="587"/>
      <c r="R21" s="588">
        <v>4071</v>
      </c>
      <c r="S21" s="589"/>
      <c r="T21" s="589"/>
      <c r="U21" s="589"/>
      <c r="V21" s="589"/>
      <c r="W21" s="589"/>
      <c r="X21" s="589"/>
      <c r="Y21" s="590"/>
      <c r="Z21" s="641">
        <v>0</v>
      </c>
      <c r="AA21" s="641"/>
      <c r="AB21" s="641"/>
      <c r="AC21" s="641"/>
      <c r="AD21" s="642">
        <v>4071</v>
      </c>
      <c r="AE21" s="642"/>
      <c r="AF21" s="642"/>
      <c r="AG21" s="642"/>
      <c r="AH21" s="642"/>
      <c r="AI21" s="642"/>
      <c r="AJ21" s="642"/>
      <c r="AK21" s="642"/>
      <c r="AL21" s="611">
        <v>0.1</v>
      </c>
      <c r="AM21" s="643"/>
      <c r="AN21" s="643"/>
      <c r="AO21" s="644"/>
      <c r="AP21" s="682" t="s">
        <v>256</v>
      </c>
      <c r="AQ21" s="689"/>
      <c r="AR21" s="689"/>
      <c r="AS21" s="689"/>
      <c r="AT21" s="689"/>
      <c r="AU21" s="689"/>
      <c r="AV21" s="689"/>
      <c r="AW21" s="689"/>
      <c r="AX21" s="689"/>
      <c r="AY21" s="689"/>
      <c r="AZ21" s="689"/>
      <c r="BA21" s="689"/>
      <c r="BB21" s="689"/>
      <c r="BC21" s="689"/>
      <c r="BD21" s="689"/>
      <c r="BE21" s="689"/>
      <c r="BF21" s="684"/>
      <c r="BG21" s="588">
        <v>7588</v>
      </c>
      <c r="BH21" s="589"/>
      <c r="BI21" s="589"/>
      <c r="BJ21" s="589"/>
      <c r="BK21" s="589"/>
      <c r="BL21" s="589"/>
      <c r="BM21" s="589"/>
      <c r="BN21" s="590"/>
      <c r="BO21" s="641">
        <v>0.2</v>
      </c>
      <c r="BP21" s="641"/>
      <c r="BQ21" s="641"/>
      <c r="BR21" s="641"/>
      <c r="BS21" s="594" t="s">
        <v>109</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257</v>
      </c>
      <c r="C22" s="586"/>
      <c r="D22" s="586"/>
      <c r="E22" s="586"/>
      <c r="F22" s="586"/>
      <c r="G22" s="586"/>
      <c r="H22" s="586"/>
      <c r="I22" s="586"/>
      <c r="J22" s="586"/>
      <c r="K22" s="586"/>
      <c r="L22" s="586"/>
      <c r="M22" s="586"/>
      <c r="N22" s="586"/>
      <c r="O22" s="586"/>
      <c r="P22" s="586"/>
      <c r="Q22" s="587"/>
      <c r="R22" s="588">
        <v>80504</v>
      </c>
      <c r="S22" s="589"/>
      <c r="T22" s="589"/>
      <c r="U22" s="589"/>
      <c r="V22" s="589"/>
      <c r="W22" s="589"/>
      <c r="X22" s="589"/>
      <c r="Y22" s="590"/>
      <c r="Z22" s="641">
        <v>0.3</v>
      </c>
      <c r="AA22" s="641"/>
      <c r="AB22" s="641"/>
      <c r="AC22" s="641"/>
      <c r="AD22" s="642" t="s">
        <v>109</v>
      </c>
      <c r="AE22" s="642"/>
      <c r="AF22" s="642"/>
      <c r="AG22" s="642"/>
      <c r="AH22" s="642"/>
      <c r="AI22" s="642"/>
      <c r="AJ22" s="642"/>
      <c r="AK22" s="642"/>
      <c r="AL22" s="611" t="s">
        <v>109</v>
      </c>
      <c r="AM22" s="643"/>
      <c r="AN22" s="643"/>
      <c r="AO22" s="644"/>
      <c r="AP22" s="682" t="s">
        <v>258</v>
      </c>
      <c r="AQ22" s="689"/>
      <c r="AR22" s="689"/>
      <c r="AS22" s="689"/>
      <c r="AT22" s="689"/>
      <c r="AU22" s="689"/>
      <c r="AV22" s="689"/>
      <c r="AW22" s="689"/>
      <c r="AX22" s="689"/>
      <c r="AY22" s="689"/>
      <c r="AZ22" s="689"/>
      <c r="BA22" s="689"/>
      <c r="BB22" s="689"/>
      <c r="BC22" s="689"/>
      <c r="BD22" s="689"/>
      <c r="BE22" s="689"/>
      <c r="BF22" s="684"/>
      <c r="BG22" s="588" t="s">
        <v>109</v>
      </c>
      <c r="BH22" s="589"/>
      <c r="BI22" s="589"/>
      <c r="BJ22" s="589"/>
      <c r="BK22" s="589"/>
      <c r="BL22" s="589"/>
      <c r="BM22" s="589"/>
      <c r="BN22" s="590"/>
      <c r="BO22" s="641" t="s">
        <v>109</v>
      </c>
      <c r="BP22" s="641"/>
      <c r="BQ22" s="641"/>
      <c r="BR22" s="641"/>
      <c r="BS22" s="594" t="s">
        <v>109</v>
      </c>
      <c r="BT22" s="589"/>
      <c r="BU22" s="589"/>
      <c r="BV22" s="589"/>
      <c r="BW22" s="589"/>
      <c r="BX22" s="589"/>
      <c r="BY22" s="589"/>
      <c r="BZ22" s="589"/>
      <c r="CA22" s="589"/>
      <c r="CB22" s="624"/>
      <c r="CD22" s="693" t="s">
        <v>259</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260</v>
      </c>
      <c r="C23" s="586"/>
      <c r="D23" s="586"/>
      <c r="E23" s="586"/>
      <c r="F23" s="586"/>
      <c r="G23" s="586"/>
      <c r="H23" s="586"/>
      <c r="I23" s="586"/>
      <c r="J23" s="586"/>
      <c r="K23" s="586"/>
      <c r="L23" s="586"/>
      <c r="M23" s="586"/>
      <c r="N23" s="586"/>
      <c r="O23" s="586"/>
      <c r="P23" s="586"/>
      <c r="Q23" s="587"/>
      <c r="R23" s="588">
        <v>170637</v>
      </c>
      <c r="S23" s="589"/>
      <c r="T23" s="589"/>
      <c r="U23" s="589"/>
      <c r="V23" s="589"/>
      <c r="W23" s="589"/>
      <c r="X23" s="589"/>
      <c r="Y23" s="590"/>
      <c r="Z23" s="641">
        <v>0.7</v>
      </c>
      <c r="AA23" s="641"/>
      <c r="AB23" s="641"/>
      <c r="AC23" s="641"/>
      <c r="AD23" s="642">
        <v>10958</v>
      </c>
      <c r="AE23" s="642"/>
      <c r="AF23" s="642"/>
      <c r="AG23" s="642"/>
      <c r="AH23" s="642"/>
      <c r="AI23" s="642"/>
      <c r="AJ23" s="642"/>
      <c r="AK23" s="642"/>
      <c r="AL23" s="611">
        <v>0.2</v>
      </c>
      <c r="AM23" s="643"/>
      <c r="AN23" s="643"/>
      <c r="AO23" s="644"/>
      <c r="AP23" s="682" t="s">
        <v>261</v>
      </c>
      <c r="AQ23" s="689"/>
      <c r="AR23" s="689"/>
      <c r="AS23" s="689"/>
      <c r="AT23" s="689"/>
      <c r="AU23" s="689"/>
      <c r="AV23" s="689"/>
      <c r="AW23" s="689"/>
      <c r="AX23" s="689"/>
      <c r="AY23" s="689"/>
      <c r="AZ23" s="689"/>
      <c r="BA23" s="689"/>
      <c r="BB23" s="689"/>
      <c r="BC23" s="689"/>
      <c r="BD23" s="689"/>
      <c r="BE23" s="689"/>
      <c r="BF23" s="684"/>
      <c r="BG23" s="588">
        <v>181974</v>
      </c>
      <c r="BH23" s="589"/>
      <c r="BI23" s="589"/>
      <c r="BJ23" s="589"/>
      <c r="BK23" s="589"/>
      <c r="BL23" s="589"/>
      <c r="BM23" s="589"/>
      <c r="BN23" s="590"/>
      <c r="BO23" s="641">
        <v>5.4</v>
      </c>
      <c r="BP23" s="641"/>
      <c r="BQ23" s="641"/>
      <c r="BR23" s="641"/>
      <c r="BS23" s="594" t="s">
        <v>109</v>
      </c>
      <c r="BT23" s="589"/>
      <c r="BU23" s="589"/>
      <c r="BV23" s="589"/>
      <c r="BW23" s="589"/>
      <c r="BX23" s="589"/>
      <c r="BY23" s="589"/>
      <c r="BZ23" s="589"/>
      <c r="CA23" s="589"/>
      <c r="CB23" s="624"/>
      <c r="CD23" s="693" t="s">
        <v>200</v>
      </c>
      <c r="CE23" s="694"/>
      <c r="CF23" s="694"/>
      <c r="CG23" s="694"/>
      <c r="CH23" s="694"/>
      <c r="CI23" s="694"/>
      <c r="CJ23" s="694"/>
      <c r="CK23" s="694"/>
      <c r="CL23" s="694"/>
      <c r="CM23" s="694"/>
      <c r="CN23" s="694"/>
      <c r="CO23" s="694"/>
      <c r="CP23" s="694"/>
      <c r="CQ23" s="695"/>
      <c r="CR23" s="693" t="s">
        <v>262</v>
      </c>
      <c r="CS23" s="694"/>
      <c r="CT23" s="694"/>
      <c r="CU23" s="694"/>
      <c r="CV23" s="694"/>
      <c r="CW23" s="694"/>
      <c r="CX23" s="694"/>
      <c r="CY23" s="695"/>
      <c r="CZ23" s="693" t="s">
        <v>263</v>
      </c>
      <c r="DA23" s="694"/>
      <c r="DB23" s="694"/>
      <c r="DC23" s="695"/>
      <c r="DD23" s="693" t="s">
        <v>264</v>
      </c>
      <c r="DE23" s="694"/>
      <c r="DF23" s="694"/>
      <c r="DG23" s="694"/>
      <c r="DH23" s="694"/>
      <c r="DI23" s="694"/>
      <c r="DJ23" s="694"/>
      <c r="DK23" s="695"/>
      <c r="DL23" s="696" t="s">
        <v>265</v>
      </c>
      <c r="DM23" s="697"/>
      <c r="DN23" s="697"/>
      <c r="DO23" s="697"/>
      <c r="DP23" s="697"/>
      <c r="DQ23" s="697"/>
      <c r="DR23" s="697"/>
      <c r="DS23" s="697"/>
      <c r="DT23" s="697"/>
      <c r="DU23" s="697"/>
      <c r="DV23" s="698"/>
      <c r="DW23" s="693" t="s">
        <v>266</v>
      </c>
      <c r="DX23" s="694"/>
      <c r="DY23" s="694"/>
      <c r="DZ23" s="694"/>
      <c r="EA23" s="694"/>
      <c r="EB23" s="694"/>
      <c r="EC23" s="695"/>
    </row>
    <row r="24" spans="2:133" ht="11.25" customHeight="1">
      <c r="B24" s="585" t="s">
        <v>267</v>
      </c>
      <c r="C24" s="586"/>
      <c r="D24" s="586"/>
      <c r="E24" s="586"/>
      <c r="F24" s="586"/>
      <c r="G24" s="586"/>
      <c r="H24" s="586"/>
      <c r="I24" s="586"/>
      <c r="J24" s="586"/>
      <c r="K24" s="586"/>
      <c r="L24" s="586"/>
      <c r="M24" s="586"/>
      <c r="N24" s="586"/>
      <c r="O24" s="586"/>
      <c r="P24" s="586"/>
      <c r="Q24" s="587"/>
      <c r="R24" s="588">
        <v>18651</v>
      </c>
      <c r="S24" s="589"/>
      <c r="T24" s="589"/>
      <c r="U24" s="589"/>
      <c r="V24" s="589"/>
      <c r="W24" s="589"/>
      <c r="X24" s="589"/>
      <c r="Y24" s="590"/>
      <c r="Z24" s="641">
        <v>0.1</v>
      </c>
      <c r="AA24" s="641"/>
      <c r="AB24" s="641"/>
      <c r="AC24" s="641"/>
      <c r="AD24" s="642" t="s">
        <v>109</v>
      </c>
      <c r="AE24" s="642"/>
      <c r="AF24" s="642"/>
      <c r="AG24" s="642"/>
      <c r="AH24" s="642"/>
      <c r="AI24" s="642"/>
      <c r="AJ24" s="642"/>
      <c r="AK24" s="642"/>
      <c r="AL24" s="611" t="s">
        <v>109</v>
      </c>
      <c r="AM24" s="643"/>
      <c r="AN24" s="643"/>
      <c r="AO24" s="644"/>
      <c r="AP24" s="682" t="s">
        <v>268</v>
      </c>
      <c r="AQ24" s="689"/>
      <c r="AR24" s="689"/>
      <c r="AS24" s="689"/>
      <c r="AT24" s="689"/>
      <c r="AU24" s="689"/>
      <c r="AV24" s="689"/>
      <c r="AW24" s="689"/>
      <c r="AX24" s="689"/>
      <c r="AY24" s="689"/>
      <c r="AZ24" s="689"/>
      <c r="BA24" s="689"/>
      <c r="BB24" s="689"/>
      <c r="BC24" s="689"/>
      <c r="BD24" s="689"/>
      <c r="BE24" s="689"/>
      <c r="BF24" s="684"/>
      <c r="BG24" s="588" t="s">
        <v>109</v>
      </c>
      <c r="BH24" s="589"/>
      <c r="BI24" s="589"/>
      <c r="BJ24" s="589"/>
      <c r="BK24" s="589"/>
      <c r="BL24" s="589"/>
      <c r="BM24" s="589"/>
      <c r="BN24" s="590"/>
      <c r="BO24" s="641" t="s">
        <v>109</v>
      </c>
      <c r="BP24" s="641"/>
      <c r="BQ24" s="641"/>
      <c r="BR24" s="641"/>
      <c r="BS24" s="594" t="s">
        <v>109</v>
      </c>
      <c r="BT24" s="589"/>
      <c r="BU24" s="589"/>
      <c r="BV24" s="589"/>
      <c r="BW24" s="589"/>
      <c r="BX24" s="589"/>
      <c r="BY24" s="589"/>
      <c r="BZ24" s="589"/>
      <c r="CA24" s="589"/>
      <c r="CB24" s="624"/>
      <c r="CD24" s="645" t="s">
        <v>269</v>
      </c>
      <c r="CE24" s="646"/>
      <c r="CF24" s="646"/>
      <c r="CG24" s="646"/>
      <c r="CH24" s="646"/>
      <c r="CI24" s="646"/>
      <c r="CJ24" s="646"/>
      <c r="CK24" s="646"/>
      <c r="CL24" s="646"/>
      <c r="CM24" s="646"/>
      <c r="CN24" s="646"/>
      <c r="CO24" s="646"/>
      <c r="CP24" s="646"/>
      <c r="CQ24" s="647"/>
      <c r="CR24" s="638">
        <v>4568940</v>
      </c>
      <c r="CS24" s="639"/>
      <c r="CT24" s="639"/>
      <c r="CU24" s="639"/>
      <c r="CV24" s="639"/>
      <c r="CW24" s="639"/>
      <c r="CX24" s="639"/>
      <c r="CY24" s="686"/>
      <c r="CZ24" s="690">
        <v>22.4</v>
      </c>
      <c r="DA24" s="691"/>
      <c r="DB24" s="691"/>
      <c r="DC24" s="692"/>
      <c r="DD24" s="685">
        <v>3351422</v>
      </c>
      <c r="DE24" s="639"/>
      <c r="DF24" s="639"/>
      <c r="DG24" s="639"/>
      <c r="DH24" s="639"/>
      <c r="DI24" s="639"/>
      <c r="DJ24" s="639"/>
      <c r="DK24" s="686"/>
      <c r="DL24" s="685">
        <v>3133280</v>
      </c>
      <c r="DM24" s="639"/>
      <c r="DN24" s="639"/>
      <c r="DO24" s="639"/>
      <c r="DP24" s="639"/>
      <c r="DQ24" s="639"/>
      <c r="DR24" s="639"/>
      <c r="DS24" s="639"/>
      <c r="DT24" s="639"/>
      <c r="DU24" s="639"/>
      <c r="DV24" s="686"/>
      <c r="DW24" s="687">
        <v>44.6</v>
      </c>
      <c r="DX24" s="656"/>
      <c r="DY24" s="656"/>
      <c r="DZ24" s="656"/>
      <c r="EA24" s="656"/>
      <c r="EB24" s="656"/>
      <c r="EC24" s="688"/>
    </row>
    <row r="25" spans="2:133" ht="11.25" customHeight="1">
      <c r="B25" s="585" t="s">
        <v>270</v>
      </c>
      <c r="C25" s="586"/>
      <c r="D25" s="586"/>
      <c r="E25" s="586"/>
      <c r="F25" s="586"/>
      <c r="G25" s="586"/>
      <c r="H25" s="586"/>
      <c r="I25" s="586"/>
      <c r="J25" s="586"/>
      <c r="K25" s="586"/>
      <c r="L25" s="586"/>
      <c r="M25" s="586"/>
      <c r="N25" s="586"/>
      <c r="O25" s="586"/>
      <c r="P25" s="586"/>
      <c r="Q25" s="587"/>
      <c r="R25" s="588">
        <v>2149802</v>
      </c>
      <c r="S25" s="589"/>
      <c r="T25" s="589"/>
      <c r="U25" s="589"/>
      <c r="V25" s="589"/>
      <c r="W25" s="589"/>
      <c r="X25" s="589"/>
      <c r="Y25" s="590"/>
      <c r="Z25" s="641">
        <v>8.6</v>
      </c>
      <c r="AA25" s="641"/>
      <c r="AB25" s="641"/>
      <c r="AC25" s="641"/>
      <c r="AD25" s="642" t="s">
        <v>109</v>
      </c>
      <c r="AE25" s="642"/>
      <c r="AF25" s="642"/>
      <c r="AG25" s="642"/>
      <c r="AH25" s="642"/>
      <c r="AI25" s="642"/>
      <c r="AJ25" s="642"/>
      <c r="AK25" s="642"/>
      <c r="AL25" s="611" t="s">
        <v>109</v>
      </c>
      <c r="AM25" s="643"/>
      <c r="AN25" s="643"/>
      <c r="AO25" s="644"/>
      <c r="AP25" s="682" t="s">
        <v>271</v>
      </c>
      <c r="AQ25" s="689"/>
      <c r="AR25" s="689"/>
      <c r="AS25" s="689"/>
      <c r="AT25" s="689"/>
      <c r="AU25" s="689"/>
      <c r="AV25" s="689"/>
      <c r="AW25" s="689"/>
      <c r="AX25" s="689"/>
      <c r="AY25" s="689"/>
      <c r="AZ25" s="689"/>
      <c r="BA25" s="689"/>
      <c r="BB25" s="689"/>
      <c r="BC25" s="689"/>
      <c r="BD25" s="689"/>
      <c r="BE25" s="689"/>
      <c r="BF25" s="684"/>
      <c r="BG25" s="588" t="s">
        <v>109</v>
      </c>
      <c r="BH25" s="589"/>
      <c r="BI25" s="589"/>
      <c r="BJ25" s="589"/>
      <c r="BK25" s="589"/>
      <c r="BL25" s="589"/>
      <c r="BM25" s="589"/>
      <c r="BN25" s="590"/>
      <c r="BO25" s="641" t="s">
        <v>109</v>
      </c>
      <c r="BP25" s="641"/>
      <c r="BQ25" s="641"/>
      <c r="BR25" s="641"/>
      <c r="BS25" s="594" t="s">
        <v>109</v>
      </c>
      <c r="BT25" s="589"/>
      <c r="BU25" s="589"/>
      <c r="BV25" s="589"/>
      <c r="BW25" s="589"/>
      <c r="BX25" s="589"/>
      <c r="BY25" s="589"/>
      <c r="BZ25" s="589"/>
      <c r="CA25" s="589"/>
      <c r="CB25" s="624"/>
      <c r="CD25" s="625" t="s">
        <v>272</v>
      </c>
      <c r="CE25" s="622"/>
      <c r="CF25" s="622"/>
      <c r="CG25" s="622"/>
      <c r="CH25" s="622"/>
      <c r="CI25" s="622"/>
      <c r="CJ25" s="622"/>
      <c r="CK25" s="622"/>
      <c r="CL25" s="622"/>
      <c r="CM25" s="622"/>
      <c r="CN25" s="622"/>
      <c r="CO25" s="622"/>
      <c r="CP25" s="622"/>
      <c r="CQ25" s="623"/>
      <c r="CR25" s="588">
        <v>2134131</v>
      </c>
      <c r="CS25" s="607"/>
      <c r="CT25" s="607"/>
      <c r="CU25" s="607"/>
      <c r="CV25" s="607"/>
      <c r="CW25" s="607"/>
      <c r="CX25" s="607"/>
      <c r="CY25" s="608"/>
      <c r="CZ25" s="591">
        <v>10.4</v>
      </c>
      <c r="DA25" s="609"/>
      <c r="DB25" s="609"/>
      <c r="DC25" s="610"/>
      <c r="DD25" s="594">
        <v>2026973</v>
      </c>
      <c r="DE25" s="607"/>
      <c r="DF25" s="607"/>
      <c r="DG25" s="607"/>
      <c r="DH25" s="607"/>
      <c r="DI25" s="607"/>
      <c r="DJ25" s="607"/>
      <c r="DK25" s="608"/>
      <c r="DL25" s="594">
        <v>1855988</v>
      </c>
      <c r="DM25" s="607"/>
      <c r="DN25" s="607"/>
      <c r="DO25" s="607"/>
      <c r="DP25" s="607"/>
      <c r="DQ25" s="607"/>
      <c r="DR25" s="607"/>
      <c r="DS25" s="607"/>
      <c r="DT25" s="607"/>
      <c r="DU25" s="607"/>
      <c r="DV25" s="608"/>
      <c r="DW25" s="611">
        <v>26.4</v>
      </c>
      <c r="DX25" s="612"/>
      <c r="DY25" s="612"/>
      <c r="DZ25" s="612"/>
      <c r="EA25" s="612"/>
      <c r="EB25" s="612"/>
      <c r="EC25" s="613"/>
    </row>
    <row r="26" spans="2:133" ht="11.25" customHeight="1">
      <c r="B26" s="679" t="s">
        <v>273</v>
      </c>
      <c r="C26" s="680"/>
      <c r="D26" s="680"/>
      <c r="E26" s="680"/>
      <c r="F26" s="680"/>
      <c r="G26" s="680"/>
      <c r="H26" s="680"/>
      <c r="I26" s="680"/>
      <c r="J26" s="680"/>
      <c r="K26" s="680"/>
      <c r="L26" s="680"/>
      <c r="M26" s="680"/>
      <c r="N26" s="680"/>
      <c r="O26" s="680"/>
      <c r="P26" s="680"/>
      <c r="Q26" s="681"/>
      <c r="R26" s="588" t="s">
        <v>109</v>
      </c>
      <c r="S26" s="589"/>
      <c r="T26" s="589"/>
      <c r="U26" s="589"/>
      <c r="V26" s="589"/>
      <c r="W26" s="589"/>
      <c r="X26" s="589"/>
      <c r="Y26" s="590"/>
      <c r="Z26" s="641" t="s">
        <v>109</v>
      </c>
      <c r="AA26" s="641"/>
      <c r="AB26" s="641"/>
      <c r="AC26" s="641"/>
      <c r="AD26" s="642" t="s">
        <v>109</v>
      </c>
      <c r="AE26" s="642"/>
      <c r="AF26" s="642"/>
      <c r="AG26" s="642"/>
      <c r="AH26" s="642"/>
      <c r="AI26" s="642"/>
      <c r="AJ26" s="642"/>
      <c r="AK26" s="642"/>
      <c r="AL26" s="611" t="s">
        <v>109</v>
      </c>
      <c r="AM26" s="643"/>
      <c r="AN26" s="643"/>
      <c r="AO26" s="644"/>
      <c r="AP26" s="682" t="s">
        <v>274</v>
      </c>
      <c r="AQ26" s="683"/>
      <c r="AR26" s="683"/>
      <c r="AS26" s="683"/>
      <c r="AT26" s="683"/>
      <c r="AU26" s="683"/>
      <c r="AV26" s="683"/>
      <c r="AW26" s="683"/>
      <c r="AX26" s="683"/>
      <c r="AY26" s="683"/>
      <c r="AZ26" s="683"/>
      <c r="BA26" s="683"/>
      <c r="BB26" s="683"/>
      <c r="BC26" s="683"/>
      <c r="BD26" s="683"/>
      <c r="BE26" s="683"/>
      <c r="BF26" s="684"/>
      <c r="BG26" s="588" t="s">
        <v>109</v>
      </c>
      <c r="BH26" s="589"/>
      <c r="BI26" s="589"/>
      <c r="BJ26" s="589"/>
      <c r="BK26" s="589"/>
      <c r="BL26" s="589"/>
      <c r="BM26" s="589"/>
      <c r="BN26" s="590"/>
      <c r="BO26" s="641" t="s">
        <v>109</v>
      </c>
      <c r="BP26" s="641"/>
      <c r="BQ26" s="641"/>
      <c r="BR26" s="641"/>
      <c r="BS26" s="594" t="s">
        <v>109</v>
      </c>
      <c r="BT26" s="589"/>
      <c r="BU26" s="589"/>
      <c r="BV26" s="589"/>
      <c r="BW26" s="589"/>
      <c r="BX26" s="589"/>
      <c r="BY26" s="589"/>
      <c r="BZ26" s="589"/>
      <c r="CA26" s="589"/>
      <c r="CB26" s="624"/>
      <c r="CD26" s="625" t="s">
        <v>275</v>
      </c>
      <c r="CE26" s="622"/>
      <c r="CF26" s="622"/>
      <c r="CG26" s="622"/>
      <c r="CH26" s="622"/>
      <c r="CI26" s="622"/>
      <c r="CJ26" s="622"/>
      <c r="CK26" s="622"/>
      <c r="CL26" s="622"/>
      <c r="CM26" s="622"/>
      <c r="CN26" s="622"/>
      <c r="CO26" s="622"/>
      <c r="CP26" s="622"/>
      <c r="CQ26" s="623"/>
      <c r="CR26" s="588">
        <v>1374274</v>
      </c>
      <c r="CS26" s="589"/>
      <c r="CT26" s="589"/>
      <c r="CU26" s="589"/>
      <c r="CV26" s="589"/>
      <c r="CW26" s="589"/>
      <c r="CX26" s="589"/>
      <c r="CY26" s="590"/>
      <c r="CZ26" s="591">
        <v>6.7</v>
      </c>
      <c r="DA26" s="609"/>
      <c r="DB26" s="609"/>
      <c r="DC26" s="610"/>
      <c r="DD26" s="594">
        <v>1286671</v>
      </c>
      <c r="DE26" s="589"/>
      <c r="DF26" s="589"/>
      <c r="DG26" s="589"/>
      <c r="DH26" s="589"/>
      <c r="DI26" s="589"/>
      <c r="DJ26" s="589"/>
      <c r="DK26" s="590"/>
      <c r="DL26" s="594" t="s">
        <v>206</v>
      </c>
      <c r="DM26" s="589"/>
      <c r="DN26" s="589"/>
      <c r="DO26" s="589"/>
      <c r="DP26" s="589"/>
      <c r="DQ26" s="589"/>
      <c r="DR26" s="589"/>
      <c r="DS26" s="589"/>
      <c r="DT26" s="589"/>
      <c r="DU26" s="589"/>
      <c r="DV26" s="590"/>
      <c r="DW26" s="611" t="s">
        <v>206</v>
      </c>
      <c r="DX26" s="612"/>
      <c r="DY26" s="612"/>
      <c r="DZ26" s="612"/>
      <c r="EA26" s="612"/>
      <c r="EB26" s="612"/>
      <c r="EC26" s="613"/>
    </row>
    <row r="27" spans="2:133" ht="11.25" customHeight="1">
      <c r="B27" s="585" t="s">
        <v>276</v>
      </c>
      <c r="C27" s="586"/>
      <c r="D27" s="586"/>
      <c r="E27" s="586"/>
      <c r="F27" s="586"/>
      <c r="G27" s="586"/>
      <c r="H27" s="586"/>
      <c r="I27" s="586"/>
      <c r="J27" s="586"/>
      <c r="K27" s="586"/>
      <c r="L27" s="586"/>
      <c r="M27" s="586"/>
      <c r="N27" s="586"/>
      <c r="O27" s="586"/>
      <c r="P27" s="586"/>
      <c r="Q27" s="587"/>
      <c r="R27" s="588">
        <v>1295811</v>
      </c>
      <c r="S27" s="589"/>
      <c r="T27" s="589"/>
      <c r="U27" s="589"/>
      <c r="V27" s="589"/>
      <c r="W27" s="589"/>
      <c r="X27" s="589"/>
      <c r="Y27" s="590"/>
      <c r="Z27" s="641">
        <v>5.2</v>
      </c>
      <c r="AA27" s="641"/>
      <c r="AB27" s="641"/>
      <c r="AC27" s="641"/>
      <c r="AD27" s="642" t="s">
        <v>109</v>
      </c>
      <c r="AE27" s="642"/>
      <c r="AF27" s="642"/>
      <c r="AG27" s="642"/>
      <c r="AH27" s="642"/>
      <c r="AI27" s="642"/>
      <c r="AJ27" s="642"/>
      <c r="AK27" s="642"/>
      <c r="AL27" s="611" t="s">
        <v>109</v>
      </c>
      <c r="AM27" s="643"/>
      <c r="AN27" s="643"/>
      <c r="AO27" s="644"/>
      <c r="AP27" s="585" t="s">
        <v>277</v>
      </c>
      <c r="AQ27" s="586"/>
      <c r="AR27" s="586"/>
      <c r="AS27" s="586"/>
      <c r="AT27" s="586"/>
      <c r="AU27" s="586"/>
      <c r="AV27" s="586"/>
      <c r="AW27" s="586"/>
      <c r="AX27" s="586"/>
      <c r="AY27" s="586"/>
      <c r="AZ27" s="586"/>
      <c r="BA27" s="586"/>
      <c r="BB27" s="586"/>
      <c r="BC27" s="586"/>
      <c r="BD27" s="586"/>
      <c r="BE27" s="586"/>
      <c r="BF27" s="587"/>
      <c r="BG27" s="588">
        <v>3376389</v>
      </c>
      <c r="BH27" s="589"/>
      <c r="BI27" s="589"/>
      <c r="BJ27" s="589"/>
      <c r="BK27" s="589"/>
      <c r="BL27" s="589"/>
      <c r="BM27" s="589"/>
      <c r="BN27" s="590"/>
      <c r="BO27" s="641">
        <v>100</v>
      </c>
      <c r="BP27" s="641"/>
      <c r="BQ27" s="641"/>
      <c r="BR27" s="641"/>
      <c r="BS27" s="594" t="s">
        <v>109</v>
      </c>
      <c r="BT27" s="589"/>
      <c r="BU27" s="589"/>
      <c r="BV27" s="589"/>
      <c r="BW27" s="589"/>
      <c r="BX27" s="589"/>
      <c r="BY27" s="589"/>
      <c r="BZ27" s="589"/>
      <c r="CA27" s="589"/>
      <c r="CB27" s="624"/>
      <c r="CD27" s="625" t="s">
        <v>278</v>
      </c>
      <c r="CE27" s="622"/>
      <c r="CF27" s="622"/>
      <c r="CG27" s="622"/>
      <c r="CH27" s="622"/>
      <c r="CI27" s="622"/>
      <c r="CJ27" s="622"/>
      <c r="CK27" s="622"/>
      <c r="CL27" s="622"/>
      <c r="CM27" s="622"/>
      <c r="CN27" s="622"/>
      <c r="CO27" s="622"/>
      <c r="CP27" s="622"/>
      <c r="CQ27" s="623"/>
      <c r="CR27" s="588">
        <v>1560830</v>
      </c>
      <c r="CS27" s="607"/>
      <c r="CT27" s="607"/>
      <c r="CU27" s="607"/>
      <c r="CV27" s="607"/>
      <c r="CW27" s="607"/>
      <c r="CX27" s="607"/>
      <c r="CY27" s="608"/>
      <c r="CZ27" s="591">
        <v>7.6</v>
      </c>
      <c r="DA27" s="609"/>
      <c r="DB27" s="609"/>
      <c r="DC27" s="610"/>
      <c r="DD27" s="594">
        <v>515889</v>
      </c>
      <c r="DE27" s="607"/>
      <c r="DF27" s="607"/>
      <c r="DG27" s="607"/>
      <c r="DH27" s="607"/>
      <c r="DI27" s="607"/>
      <c r="DJ27" s="607"/>
      <c r="DK27" s="608"/>
      <c r="DL27" s="594">
        <v>468732</v>
      </c>
      <c r="DM27" s="607"/>
      <c r="DN27" s="607"/>
      <c r="DO27" s="607"/>
      <c r="DP27" s="607"/>
      <c r="DQ27" s="607"/>
      <c r="DR27" s="607"/>
      <c r="DS27" s="607"/>
      <c r="DT27" s="607"/>
      <c r="DU27" s="607"/>
      <c r="DV27" s="608"/>
      <c r="DW27" s="611">
        <v>6.7</v>
      </c>
      <c r="DX27" s="612"/>
      <c r="DY27" s="612"/>
      <c r="DZ27" s="612"/>
      <c r="EA27" s="612"/>
      <c r="EB27" s="612"/>
      <c r="EC27" s="613"/>
    </row>
    <row r="28" spans="2:133" ht="11.25" customHeight="1">
      <c r="B28" s="585" t="s">
        <v>279</v>
      </c>
      <c r="C28" s="586"/>
      <c r="D28" s="586"/>
      <c r="E28" s="586"/>
      <c r="F28" s="586"/>
      <c r="G28" s="586"/>
      <c r="H28" s="586"/>
      <c r="I28" s="586"/>
      <c r="J28" s="586"/>
      <c r="K28" s="586"/>
      <c r="L28" s="586"/>
      <c r="M28" s="586"/>
      <c r="N28" s="586"/>
      <c r="O28" s="586"/>
      <c r="P28" s="586"/>
      <c r="Q28" s="587"/>
      <c r="R28" s="588">
        <v>47796</v>
      </c>
      <c r="S28" s="589"/>
      <c r="T28" s="589"/>
      <c r="U28" s="589"/>
      <c r="V28" s="589"/>
      <c r="W28" s="589"/>
      <c r="X28" s="589"/>
      <c r="Y28" s="590"/>
      <c r="Z28" s="641">
        <v>0.2</v>
      </c>
      <c r="AA28" s="641"/>
      <c r="AB28" s="641"/>
      <c r="AC28" s="641"/>
      <c r="AD28" s="642">
        <v>10500</v>
      </c>
      <c r="AE28" s="642"/>
      <c r="AF28" s="642"/>
      <c r="AG28" s="642"/>
      <c r="AH28" s="642"/>
      <c r="AI28" s="642"/>
      <c r="AJ28" s="642"/>
      <c r="AK28" s="642"/>
      <c r="AL28" s="611">
        <v>0.2</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280</v>
      </c>
      <c r="CE28" s="622"/>
      <c r="CF28" s="622"/>
      <c r="CG28" s="622"/>
      <c r="CH28" s="622"/>
      <c r="CI28" s="622"/>
      <c r="CJ28" s="622"/>
      <c r="CK28" s="622"/>
      <c r="CL28" s="622"/>
      <c r="CM28" s="622"/>
      <c r="CN28" s="622"/>
      <c r="CO28" s="622"/>
      <c r="CP28" s="622"/>
      <c r="CQ28" s="623"/>
      <c r="CR28" s="588">
        <v>873979</v>
      </c>
      <c r="CS28" s="589"/>
      <c r="CT28" s="589"/>
      <c r="CU28" s="589"/>
      <c r="CV28" s="589"/>
      <c r="CW28" s="589"/>
      <c r="CX28" s="589"/>
      <c r="CY28" s="590"/>
      <c r="CZ28" s="591">
        <v>4.3</v>
      </c>
      <c r="DA28" s="609"/>
      <c r="DB28" s="609"/>
      <c r="DC28" s="610"/>
      <c r="DD28" s="594">
        <v>808560</v>
      </c>
      <c r="DE28" s="589"/>
      <c r="DF28" s="589"/>
      <c r="DG28" s="589"/>
      <c r="DH28" s="589"/>
      <c r="DI28" s="589"/>
      <c r="DJ28" s="589"/>
      <c r="DK28" s="590"/>
      <c r="DL28" s="594">
        <v>808560</v>
      </c>
      <c r="DM28" s="589"/>
      <c r="DN28" s="589"/>
      <c r="DO28" s="589"/>
      <c r="DP28" s="589"/>
      <c r="DQ28" s="589"/>
      <c r="DR28" s="589"/>
      <c r="DS28" s="589"/>
      <c r="DT28" s="589"/>
      <c r="DU28" s="589"/>
      <c r="DV28" s="590"/>
      <c r="DW28" s="611">
        <v>11.5</v>
      </c>
      <c r="DX28" s="612"/>
      <c r="DY28" s="612"/>
      <c r="DZ28" s="612"/>
      <c r="EA28" s="612"/>
      <c r="EB28" s="612"/>
      <c r="EC28" s="613"/>
    </row>
    <row r="29" spans="2:133" ht="11.25" customHeight="1">
      <c r="B29" s="585" t="s">
        <v>281</v>
      </c>
      <c r="C29" s="586"/>
      <c r="D29" s="586"/>
      <c r="E29" s="586"/>
      <c r="F29" s="586"/>
      <c r="G29" s="586"/>
      <c r="H29" s="586"/>
      <c r="I29" s="586"/>
      <c r="J29" s="586"/>
      <c r="K29" s="586"/>
      <c r="L29" s="586"/>
      <c r="M29" s="586"/>
      <c r="N29" s="586"/>
      <c r="O29" s="586"/>
      <c r="P29" s="586"/>
      <c r="Q29" s="587"/>
      <c r="R29" s="588">
        <v>22387</v>
      </c>
      <c r="S29" s="589"/>
      <c r="T29" s="589"/>
      <c r="U29" s="589"/>
      <c r="V29" s="589"/>
      <c r="W29" s="589"/>
      <c r="X29" s="589"/>
      <c r="Y29" s="590"/>
      <c r="Z29" s="641">
        <v>0.1</v>
      </c>
      <c r="AA29" s="641"/>
      <c r="AB29" s="641"/>
      <c r="AC29" s="641"/>
      <c r="AD29" s="642" t="s">
        <v>109</v>
      </c>
      <c r="AE29" s="642"/>
      <c r="AF29" s="642"/>
      <c r="AG29" s="642"/>
      <c r="AH29" s="642"/>
      <c r="AI29" s="642"/>
      <c r="AJ29" s="642"/>
      <c r="AK29" s="642"/>
      <c r="AL29" s="611" t="s">
        <v>109</v>
      </c>
      <c r="AM29" s="643"/>
      <c r="AN29" s="643"/>
      <c r="AO29" s="644"/>
      <c r="AP29" s="648" t="s">
        <v>200</v>
      </c>
      <c r="AQ29" s="649"/>
      <c r="AR29" s="649"/>
      <c r="AS29" s="649"/>
      <c r="AT29" s="649"/>
      <c r="AU29" s="649"/>
      <c r="AV29" s="649"/>
      <c r="AW29" s="649"/>
      <c r="AX29" s="649"/>
      <c r="AY29" s="649"/>
      <c r="AZ29" s="649"/>
      <c r="BA29" s="649"/>
      <c r="BB29" s="649"/>
      <c r="BC29" s="649"/>
      <c r="BD29" s="649"/>
      <c r="BE29" s="649"/>
      <c r="BF29" s="650"/>
      <c r="BG29" s="648" t="s">
        <v>282</v>
      </c>
      <c r="BH29" s="676"/>
      <c r="BI29" s="676"/>
      <c r="BJ29" s="676"/>
      <c r="BK29" s="676"/>
      <c r="BL29" s="676"/>
      <c r="BM29" s="676"/>
      <c r="BN29" s="676"/>
      <c r="BO29" s="676"/>
      <c r="BP29" s="676"/>
      <c r="BQ29" s="677"/>
      <c r="BR29" s="648" t="s">
        <v>283</v>
      </c>
      <c r="BS29" s="676"/>
      <c r="BT29" s="676"/>
      <c r="BU29" s="676"/>
      <c r="BV29" s="676"/>
      <c r="BW29" s="676"/>
      <c r="BX29" s="676"/>
      <c r="BY29" s="676"/>
      <c r="BZ29" s="676"/>
      <c r="CA29" s="676"/>
      <c r="CB29" s="677"/>
      <c r="CD29" s="658" t="s">
        <v>284</v>
      </c>
      <c r="CE29" s="659"/>
      <c r="CF29" s="625" t="s">
        <v>285</v>
      </c>
      <c r="CG29" s="622"/>
      <c r="CH29" s="622"/>
      <c r="CI29" s="622"/>
      <c r="CJ29" s="622"/>
      <c r="CK29" s="622"/>
      <c r="CL29" s="622"/>
      <c r="CM29" s="622"/>
      <c r="CN29" s="622"/>
      <c r="CO29" s="622"/>
      <c r="CP29" s="622"/>
      <c r="CQ29" s="623"/>
      <c r="CR29" s="588">
        <v>873979</v>
      </c>
      <c r="CS29" s="607"/>
      <c r="CT29" s="607"/>
      <c r="CU29" s="607"/>
      <c r="CV29" s="607"/>
      <c r="CW29" s="607"/>
      <c r="CX29" s="607"/>
      <c r="CY29" s="608"/>
      <c r="CZ29" s="591">
        <v>4.3</v>
      </c>
      <c r="DA29" s="609"/>
      <c r="DB29" s="609"/>
      <c r="DC29" s="610"/>
      <c r="DD29" s="594">
        <v>808560</v>
      </c>
      <c r="DE29" s="607"/>
      <c r="DF29" s="607"/>
      <c r="DG29" s="607"/>
      <c r="DH29" s="607"/>
      <c r="DI29" s="607"/>
      <c r="DJ29" s="607"/>
      <c r="DK29" s="608"/>
      <c r="DL29" s="594">
        <v>808560</v>
      </c>
      <c r="DM29" s="607"/>
      <c r="DN29" s="607"/>
      <c r="DO29" s="607"/>
      <c r="DP29" s="607"/>
      <c r="DQ29" s="607"/>
      <c r="DR29" s="607"/>
      <c r="DS29" s="607"/>
      <c r="DT29" s="607"/>
      <c r="DU29" s="607"/>
      <c r="DV29" s="608"/>
      <c r="DW29" s="611">
        <v>11.5</v>
      </c>
      <c r="DX29" s="612"/>
      <c r="DY29" s="612"/>
      <c r="DZ29" s="612"/>
      <c r="EA29" s="612"/>
      <c r="EB29" s="612"/>
      <c r="EC29" s="613"/>
    </row>
    <row r="30" spans="2:133" ht="11.25" customHeight="1">
      <c r="B30" s="585" t="s">
        <v>286</v>
      </c>
      <c r="C30" s="586"/>
      <c r="D30" s="586"/>
      <c r="E30" s="586"/>
      <c r="F30" s="586"/>
      <c r="G30" s="586"/>
      <c r="H30" s="586"/>
      <c r="I30" s="586"/>
      <c r="J30" s="586"/>
      <c r="K30" s="586"/>
      <c r="L30" s="586"/>
      <c r="M30" s="586"/>
      <c r="N30" s="586"/>
      <c r="O30" s="586"/>
      <c r="P30" s="586"/>
      <c r="Q30" s="587"/>
      <c r="R30" s="588">
        <v>6804990</v>
      </c>
      <c r="S30" s="589"/>
      <c r="T30" s="589"/>
      <c r="U30" s="589"/>
      <c r="V30" s="589"/>
      <c r="W30" s="589"/>
      <c r="X30" s="589"/>
      <c r="Y30" s="590"/>
      <c r="Z30" s="641">
        <v>27.2</v>
      </c>
      <c r="AA30" s="641"/>
      <c r="AB30" s="641"/>
      <c r="AC30" s="641"/>
      <c r="AD30" s="642" t="s">
        <v>109</v>
      </c>
      <c r="AE30" s="642"/>
      <c r="AF30" s="642"/>
      <c r="AG30" s="642"/>
      <c r="AH30" s="642"/>
      <c r="AI30" s="642"/>
      <c r="AJ30" s="642"/>
      <c r="AK30" s="642"/>
      <c r="AL30" s="611" t="s">
        <v>109</v>
      </c>
      <c r="AM30" s="643"/>
      <c r="AN30" s="643"/>
      <c r="AO30" s="644"/>
      <c r="AP30" s="664" t="s">
        <v>287</v>
      </c>
      <c r="AQ30" s="665"/>
      <c r="AR30" s="665"/>
      <c r="AS30" s="665"/>
      <c r="AT30" s="670" t="s">
        <v>288</v>
      </c>
      <c r="AU30" s="182"/>
      <c r="AV30" s="182"/>
      <c r="AW30" s="182"/>
      <c r="AX30" s="673" t="s">
        <v>166</v>
      </c>
      <c r="AY30" s="674"/>
      <c r="AZ30" s="674"/>
      <c r="BA30" s="674"/>
      <c r="BB30" s="674"/>
      <c r="BC30" s="674"/>
      <c r="BD30" s="674"/>
      <c r="BE30" s="674"/>
      <c r="BF30" s="675"/>
      <c r="BG30" s="654">
        <v>98.7</v>
      </c>
      <c r="BH30" s="655"/>
      <c r="BI30" s="655"/>
      <c r="BJ30" s="655"/>
      <c r="BK30" s="655"/>
      <c r="BL30" s="655"/>
      <c r="BM30" s="656">
        <v>94.9</v>
      </c>
      <c r="BN30" s="655"/>
      <c r="BO30" s="655"/>
      <c r="BP30" s="655"/>
      <c r="BQ30" s="657"/>
      <c r="BR30" s="654">
        <v>98.7</v>
      </c>
      <c r="BS30" s="655"/>
      <c r="BT30" s="655"/>
      <c r="BU30" s="655"/>
      <c r="BV30" s="655"/>
      <c r="BW30" s="655"/>
      <c r="BX30" s="656">
        <v>94.7</v>
      </c>
      <c r="BY30" s="655"/>
      <c r="BZ30" s="655"/>
      <c r="CA30" s="655"/>
      <c r="CB30" s="657"/>
      <c r="CD30" s="660"/>
      <c r="CE30" s="661"/>
      <c r="CF30" s="625" t="s">
        <v>289</v>
      </c>
      <c r="CG30" s="622"/>
      <c r="CH30" s="622"/>
      <c r="CI30" s="622"/>
      <c r="CJ30" s="622"/>
      <c r="CK30" s="622"/>
      <c r="CL30" s="622"/>
      <c r="CM30" s="622"/>
      <c r="CN30" s="622"/>
      <c r="CO30" s="622"/>
      <c r="CP30" s="622"/>
      <c r="CQ30" s="623"/>
      <c r="CR30" s="588">
        <v>766664</v>
      </c>
      <c r="CS30" s="589"/>
      <c r="CT30" s="589"/>
      <c r="CU30" s="589"/>
      <c r="CV30" s="589"/>
      <c r="CW30" s="589"/>
      <c r="CX30" s="589"/>
      <c r="CY30" s="590"/>
      <c r="CZ30" s="591">
        <v>3.8</v>
      </c>
      <c r="DA30" s="609"/>
      <c r="DB30" s="609"/>
      <c r="DC30" s="610"/>
      <c r="DD30" s="594">
        <v>715364</v>
      </c>
      <c r="DE30" s="589"/>
      <c r="DF30" s="589"/>
      <c r="DG30" s="589"/>
      <c r="DH30" s="589"/>
      <c r="DI30" s="589"/>
      <c r="DJ30" s="589"/>
      <c r="DK30" s="590"/>
      <c r="DL30" s="594">
        <v>715364</v>
      </c>
      <c r="DM30" s="589"/>
      <c r="DN30" s="589"/>
      <c r="DO30" s="589"/>
      <c r="DP30" s="589"/>
      <c r="DQ30" s="589"/>
      <c r="DR30" s="589"/>
      <c r="DS30" s="589"/>
      <c r="DT30" s="589"/>
      <c r="DU30" s="589"/>
      <c r="DV30" s="590"/>
      <c r="DW30" s="611">
        <v>10.199999999999999</v>
      </c>
      <c r="DX30" s="612"/>
      <c r="DY30" s="612"/>
      <c r="DZ30" s="612"/>
      <c r="EA30" s="612"/>
      <c r="EB30" s="612"/>
      <c r="EC30" s="613"/>
    </row>
    <row r="31" spans="2:133" ht="11.25" customHeight="1">
      <c r="B31" s="585" t="s">
        <v>290</v>
      </c>
      <c r="C31" s="586"/>
      <c r="D31" s="586"/>
      <c r="E31" s="586"/>
      <c r="F31" s="586"/>
      <c r="G31" s="586"/>
      <c r="H31" s="586"/>
      <c r="I31" s="586"/>
      <c r="J31" s="586"/>
      <c r="K31" s="586"/>
      <c r="L31" s="586"/>
      <c r="M31" s="586"/>
      <c r="N31" s="586"/>
      <c r="O31" s="586"/>
      <c r="P31" s="586"/>
      <c r="Q31" s="587"/>
      <c r="R31" s="588">
        <v>2650173</v>
      </c>
      <c r="S31" s="589"/>
      <c r="T31" s="589"/>
      <c r="U31" s="589"/>
      <c r="V31" s="589"/>
      <c r="W31" s="589"/>
      <c r="X31" s="589"/>
      <c r="Y31" s="590"/>
      <c r="Z31" s="641">
        <v>10.6</v>
      </c>
      <c r="AA31" s="641"/>
      <c r="AB31" s="641"/>
      <c r="AC31" s="641"/>
      <c r="AD31" s="642" t="s">
        <v>109</v>
      </c>
      <c r="AE31" s="642"/>
      <c r="AF31" s="642"/>
      <c r="AG31" s="642"/>
      <c r="AH31" s="642"/>
      <c r="AI31" s="642"/>
      <c r="AJ31" s="642"/>
      <c r="AK31" s="642"/>
      <c r="AL31" s="611" t="s">
        <v>109</v>
      </c>
      <c r="AM31" s="643"/>
      <c r="AN31" s="643"/>
      <c r="AO31" s="644"/>
      <c r="AP31" s="666"/>
      <c r="AQ31" s="667"/>
      <c r="AR31" s="667"/>
      <c r="AS31" s="667"/>
      <c r="AT31" s="671"/>
      <c r="AU31" s="181" t="s">
        <v>291</v>
      </c>
      <c r="AV31" s="181"/>
      <c r="AW31" s="181"/>
      <c r="AX31" s="585" t="s">
        <v>292</v>
      </c>
      <c r="AY31" s="586"/>
      <c r="AZ31" s="586"/>
      <c r="BA31" s="586"/>
      <c r="BB31" s="586"/>
      <c r="BC31" s="586"/>
      <c r="BD31" s="586"/>
      <c r="BE31" s="586"/>
      <c r="BF31" s="587"/>
      <c r="BG31" s="652">
        <v>98.7</v>
      </c>
      <c r="BH31" s="607"/>
      <c r="BI31" s="607"/>
      <c r="BJ31" s="607"/>
      <c r="BK31" s="607"/>
      <c r="BL31" s="607"/>
      <c r="BM31" s="643">
        <v>96.7</v>
      </c>
      <c r="BN31" s="653"/>
      <c r="BO31" s="653"/>
      <c r="BP31" s="653"/>
      <c r="BQ31" s="617"/>
      <c r="BR31" s="652">
        <v>98.7</v>
      </c>
      <c r="BS31" s="607"/>
      <c r="BT31" s="607"/>
      <c r="BU31" s="607"/>
      <c r="BV31" s="607"/>
      <c r="BW31" s="607"/>
      <c r="BX31" s="643">
        <v>96.8</v>
      </c>
      <c r="BY31" s="653"/>
      <c r="BZ31" s="653"/>
      <c r="CA31" s="653"/>
      <c r="CB31" s="617"/>
      <c r="CD31" s="660"/>
      <c r="CE31" s="661"/>
      <c r="CF31" s="625" t="s">
        <v>293</v>
      </c>
      <c r="CG31" s="622"/>
      <c r="CH31" s="622"/>
      <c r="CI31" s="622"/>
      <c r="CJ31" s="622"/>
      <c r="CK31" s="622"/>
      <c r="CL31" s="622"/>
      <c r="CM31" s="622"/>
      <c r="CN31" s="622"/>
      <c r="CO31" s="622"/>
      <c r="CP31" s="622"/>
      <c r="CQ31" s="623"/>
      <c r="CR31" s="588">
        <v>107315</v>
      </c>
      <c r="CS31" s="607"/>
      <c r="CT31" s="607"/>
      <c r="CU31" s="607"/>
      <c r="CV31" s="607"/>
      <c r="CW31" s="607"/>
      <c r="CX31" s="607"/>
      <c r="CY31" s="608"/>
      <c r="CZ31" s="591">
        <v>0.5</v>
      </c>
      <c r="DA31" s="609"/>
      <c r="DB31" s="609"/>
      <c r="DC31" s="610"/>
      <c r="DD31" s="594">
        <v>93196</v>
      </c>
      <c r="DE31" s="607"/>
      <c r="DF31" s="607"/>
      <c r="DG31" s="607"/>
      <c r="DH31" s="607"/>
      <c r="DI31" s="607"/>
      <c r="DJ31" s="607"/>
      <c r="DK31" s="608"/>
      <c r="DL31" s="594">
        <v>93196</v>
      </c>
      <c r="DM31" s="607"/>
      <c r="DN31" s="607"/>
      <c r="DO31" s="607"/>
      <c r="DP31" s="607"/>
      <c r="DQ31" s="607"/>
      <c r="DR31" s="607"/>
      <c r="DS31" s="607"/>
      <c r="DT31" s="607"/>
      <c r="DU31" s="607"/>
      <c r="DV31" s="608"/>
      <c r="DW31" s="611">
        <v>1.3</v>
      </c>
      <c r="DX31" s="612"/>
      <c r="DY31" s="612"/>
      <c r="DZ31" s="612"/>
      <c r="EA31" s="612"/>
      <c r="EB31" s="612"/>
      <c r="EC31" s="613"/>
    </row>
    <row r="32" spans="2:133" ht="11.25" customHeight="1">
      <c r="B32" s="585" t="s">
        <v>294</v>
      </c>
      <c r="C32" s="586"/>
      <c r="D32" s="586"/>
      <c r="E32" s="586"/>
      <c r="F32" s="586"/>
      <c r="G32" s="586"/>
      <c r="H32" s="586"/>
      <c r="I32" s="586"/>
      <c r="J32" s="586"/>
      <c r="K32" s="586"/>
      <c r="L32" s="586"/>
      <c r="M32" s="586"/>
      <c r="N32" s="586"/>
      <c r="O32" s="586"/>
      <c r="P32" s="586"/>
      <c r="Q32" s="587"/>
      <c r="R32" s="588">
        <v>475724</v>
      </c>
      <c r="S32" s="589"/>
      <c r="T32" s="589"/>
      <c r="U32" s="589"/>
      <c r="V32" s="589"/>
      <c r="W32" s="589"/>
      <c r="X32" s="589"/>
      <c r="Y32" s="590"/>
      <c r="Z32" s="641">
        <v>1.9</v>
      </c>
      <c r="AA32" s="641"/>
      <c r="AB32" s="641"/>
      <c r="AC32" s="641"/>
      <c r="AD32" s="642">
        <v>3488</v>
      </c>
      <c r="AE32" s="642"/>
      <c r="AF32" s="642"/>
      <c r="AG32" s="642"/>
      <c r="AH32" s="642"/>
      <c r="AI32" s="642"/>
      <c r="AJ32" s="642"/>
      <c r="AK32" s="642"/>
      <c r="AL32" s="611">
        <v>0.1</v>
      </c>
      <c r="AM32" s="643"/>
      <c r="AN32" s="643"/>
      <c r="AO32" s="644"/>
      <c r="AP32" s="668"/>
      <c r="AQ32" s="669"/>
      <c r="AR32" s="669"/>
      <c r="AS32" s="669"/>
      <c r="AT32" s="672"/>
      <c r="AU32" s="183"/>
      <c r="AV32" s="183"/>
      <c r="AW32" s="183"/>
      <c r="AX32" s="569" t="s">
        <v>295</v>
      </c>
      <c r="AY32" s="570"/>
      <c r="AZ32" s="570"/>
      <c r="BA32" s="570"/>
      <c r="BB32" s="570"/>
      <c r="BC32" s="570"/>
      <c r="BD32" s="570"/>
      <c r="BE32" s="570"/>
      <c r="BF32" s="571"/>
      <c r="BG32" s="651">
        <v>98.5</v>
      </c>
      <c r="BH32" s="573"/>
      <c r="BI32" s="573"/>
      <c r="BJ32" s="573"/>
      <c r="BK32" s="573"/>
      <c r="BL32" s="573"/>
      <c r="BM32" s="636">
        <v>92.1</v>
      </c>
      <c r="BN32" s="573"/>
      <c r="BO32" s="573"/>
      <c r="BP32" s="573"/>
      <c r="BQ32" s="630"/>
      <c r="BR32" s="651">
        <v>98.5</v>
      </c>
      <c r="BS32" s="573"/>
      <c r="BT32" s="573"/>
      <c r="BU32" s="573"/>
      <c r="BV32" s="573"/>
      <c r="BW32" s="573"/>
      <c r="BX32" s="636">
        <v>91.4</v>
      </c>
      <c r="BY32" s="573"/>
      <c r="BZ32" s="573"/>
      <c r="CA32" s="573"/>
      <c r="CB32" s="630"/>
      <c r="CD32" s="662"/>
      <c r="CE32" s="663"/>
      <c r="CF32" s="625" t="s">
        <v>296</v>
      </c>
      <c r="CG32" s="622"/>
      <c r="CH32" s="622"/>
      <c r="CI32" s="622"/>
      <c r="CJ32" s="622"/>
      <c r="CK32" s="622"/>
      <c r="CL32" s="622"/>
      <c r="CM32" s="622"/>
      <c r="CN32" s="622"/>
      <c r="CO32" s="622"/>
      <c r="CP32" s="622"/>
      <c r="CQ32" s="623"/>
      <c r="CR32" s="588" t="s">
        <v>109</v>
      </c>
      <c r="CS32" s="589"/>
      <c r="CT32" s="589"/>
      <c r="CU32" s="589"/>
      <c r="CV32" s="589"/>
      <c r="CW32" s="589"/>
      <c r="CX32" s="589"/>
      <c r="CY32" s="590"/>
      <c r="CZ32" s="591" t="s">
        <v>109</v>
      </c>
      <c r="DA32" s="609"/>
      <c r="DB32" s="609"/>
      <c r="DC32" s="610"/>
      <c r="DD32" s="594" t="s">
        <v>109</v>
      </c>
      <c r="DE32" s="589"/>
      <c r="DF32" s="589"/>
      <c r="DG32" s="589"/>
      <c r="DH32" s="589"/>
      <c r="DI32" s="589"/>
      <c r="DJ32" s="589"/>
      <c r="DK32" s="590"/>
      <c r="DL32" s="594" t="s">
        <v>109</v>
      </c>
      <c r="DM32" s="589"/>
      <c r="DN32" s="589"/>
      <c r="DO32" s="589"/>
      <c r="DP32" s="589"/>
      <c r="DQ32" s="589"/>
      <c r="DR32" s="589"/>
      <c r="DS32" s="589"/>
      <c r="DT32" s="589"/>
      <c r="DU32" s="589"/>
      <c r="DV32" s="590"/>
      <c r="DW32" s="611" t="s">
        <v>109</v>
      </c>
      <c r="DX32" s="612"/>
      <c r="DY32" s="612"/>
      <c r="DZ32" s="612"/>
      <c r="EA32" s="612"/>
      <c r="EB32" s="612"/>
      <c r="EC32" s="613"/>
    </row>
    <row r="33" spans="2:133" ht="11.25" customHeight="1">
      <c r="B33" s="585" t="s">
        <v>297</v>
      </c>
      <c r="C33" s="586"/>
      <c r="D33" s="586"/>
      <c r="E33" s="586"/>
      <c r="F33" s="586"/>
      <c r="G33" s="586"/>
      <c r="H33" s="586"/>
      <c r="I33" s="586"/>
      <c r="J33" s="586"/>
      <c r="K33" s="586"/>
      <c r="L33" s="586"/>
      <c r="M33" s="586"/>
      <c r="N33" s="586"/>
      <c r="O33" s="586"/>
      <c r="P33" s="586"/>
      <c r="Q33" s="587"/>
      <c r="R33" s="588">
        <v>561760</v>
      </c>
      <c r="S33" s="589"/>
      <c r="T33" s="589"/>
      <c r="U33" s="589"/>
      <c r="V33" s="589"/>
      <c r="W33" s="589"/>
      <c r="X33" s="589"/>
      <c r="Y33" s="590"/>
      <c r="Z33" s="641">
        <v>2.2000000000000002</v>
      </c>
      <c r="AA33" s="641"/>
      <c r="AB33" s="641"/>
      <c r="AC33" s="641"/>
      <c r="AD33" s="642" t="s">
        <v>109</v>
      </c>
      <c r="AE33" s="642"/>
      <c r="AF33" s="642"/>
      <c r="AG33" s="642"/>
      <c r="AH33" s="642"/>
      <c r="AI33" s="642"/>
      <c r="AJ33" s="642"/>
      <c r="AK33" s="642"/>
      <c r="AL33" s="611" t="s">
        <v>109</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298</v>
      </c>
      <c r="CE33" s="622"/>
      <c r="CF33" s="622"/>
      <c r="CG33" s="622"/>
      <c r="CH33" s="622"/>
      <c r="CI33" s="622"/>
      <c r="CJ33" s="622"/>
      <c r="CK33" s="622"/>
      <c r="CL33" s="622"/>
      <c r="CM33" s="622"/>
      <c r="CN33" s="622"/>
      <c r="CO33" s="622"/>
      <c r="CP33" s="622"/>
      <c r="CQ33" s="623"/>
      <c r="CR33" s="588">
        <v>9658200</v>
      </c>
      <c r="CS33" s="607"/>
      <c r="CT33" s="607"/>
      <c r="CU33" s="607"/>
      <c r="CV33" s="607"/>
      <c r="CW33" s="607"/>
      <c r="CX33" s="607"/>
      <c r="CY33" s="608"/>
      <c r="CZ33" s="591">
        <v>47.3</v>
      </c>
      <c r="DA33" s="609"/>
      <c r="DB33" s="609"/>
      <c r="DC33" s="610"/>
      <c r="DD33" s="594">
        <v>6378888</v>
      </c>
      <c r="DE33" s="607"/>
      <c r="DF33" s="607"/>
      <c r="DG33" s="607"/>
      <c r="DH33" s="607"/>
      <c r="DI33" s="607"/>
      <c r="DJ33" s="607"/>
      <c r="DK33" s="608"/>
      <c r="DL33" s="594">
        <v>3081699</v>
      </c>
      <c r="DM33" s="607"/>
      <c r="DN33" s="607"/>
      <c r="DO33" s="607"/>
      <c r="DP33" s="607"/>
      <c r="DQ33" s="607"/>
      <c r="DR33" s="607"/>
      <c r="DS33" s="607"/>
      <c r="DT33" s="607"/>
      <c r="DU33" s="607"/>
      <c r="DV33" s="608"/>
      <c r="DW33" s="611">
        <v>43.8</v>
      </c>
      <c r="DX33" s="612"/>
      <c r="DY33" s="612"/>
      <c r="DZ33" s="612"/>
      <c r="EA33" s="612"/>
      <c r="EB33" s="612"/>
      <c r="EC33" s="613"/>
    </row>
    <row r="34" spans="2:133" ht="11.25" customHeight="1">
      <c r="B34" s="585" t="s">
        <v>299</v>
      </c>
      <c r="C34" s="586"/>
      <c r="D34" s="586"/>
      <c r="E34" s="586"/>
      <c r="F34" s="586"/>
      <c r="G34" s="586"/>
      <c r="H34" s="586"/>
      <c r="I34" s="586"/>
      <c r="J34" s="586"/>
      <c r="K34" s="586"/>
      <c r="L34" s="586"/>
      <c r="M34" s="586"/>
      <c r="N34" s="586"/>
      <c r="O34" s="586"/>
      <c r="P34" s="586"/>
      <c r="Q34" s="587"/>
      <c r="R34" s="588" t="s">
        <v>109</v>
      </c>
      <c r="S34" s="589"/>
      <c r="T34" s="589"/>
      <c r="U34" s="589"/>
      <c r="V34" s="589"/>
      <c r="W34" s="589"/>
      <c r="X34" s="589"/>
      <c r="Y34" s="590"/>
      <c r="Z34" s="641" t="s">
        <v>109</v>
      </c>
      <c r="AA34" s="641"/>
      <c r="AB34" s="641"/>
      <c r="AC34" s="641"/>
      <c r="AD34" s="642" t="s">
        <v>109</v>
      </c>
      <c r="AE34" s="642"/>
      <c r="AF34" s="642"/>
      <c r="AG34" s="642"/>
      <c r="AH34" s="642"/>
      <c r="AI34" s="642"/>
      <c r="AJ34" s="642"/>
      <c r="AK34" s="642"/>
      <c r="AL34" s="611" t="s">
        <v>109</v>
      </c>
      <c r="AM34" s="643"/>
      <c r="AN34" s="643"/>
      <c r="AO34" s="644"/>
      <c r="AP34" s="186"/>
      <c r="AQ34" s="648" t="s">
        <v>300</v>
      </c>
      <c r="AR34" s="649"/>
      <c r="AS34" s="649"/>
      <c r="AT34" s="649"/>
      <c r="AU34" s="649"/>
      <c r="AV34" s="649"/>
      <c r="AW34" s="649"/>
      <c r="AX34" s="649"/>
      <c r="AY34" s="649"/>
      <c r="AZ34" s="649"/>
      <c r="BA34" s="649"/>
      <c r="BB34" s="649"/>
      <c r="BC34" s="649"/>
      <c r="BD34" s="649"/>
      <c r="BE34" s="649"/>
      <c r="BF34" s="650"/>
      <c r="BG34" s="648" t="s">
        <v>301</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302</v>
      </c>
      <c r="CE34" s="622"/>
      <c r="CF34" s="622"/>
      <c r="CG34" s="622"/>
      <c r="CH34" s="622"/>
      <c r="CI34" s="622"/>
      <c r="CJ34" s="622"/>
      <c r="CK34" s="622"/>
      <c r="CL34" s="622"/>
      <c r="CM34" s="622"/>
      <c r="CN34" s="622"/>
      <c r="CO34" s="622"/>
      <c r="CP34" s="622"/>
      <c r="CQ34" s="623"/>
      <c r="CR34" s="588">
        <v>2130129</v>
      </c>
      <c r="CS34" s="589"/>
      <c r="CT34" s="589"/>
      <c r="CU34" s="589"/>
      <c r="CV34" s="589"/>
      <c r="CW34" s="589"/>
      <c r="CX34" s="589"/>
      <c r="CY34" s="590"/>
      <c r="CZ34" s="591">
        <v>10.4</v>
      </c>
      <c r="DA34" s="609"/>
      <c r="DB34" s="609"/>
      <c r="DC34" s="610"/>
      <c r="DD34" s="594">
        <v>1130571</v>
      </c>
      <c r="DE34" s="589"/>
      <c r="DF34" s="589"/>
      <c r="DG34" s="589"/>
      <c r="DH34" s="589"/>
      <c r="DI34" s="589"/>
      <c r="DJ34" s="589"/>
      <c r="DK34" s="590"/>
      <c r="DL34" s="594">
        <v>814152</v>
      </c>
      <c r="DM34" s="589"/>
      <c r="DN34" s="589"/>
      <c r="DO34" s="589"/>
      <c r="DP34" s="589"/>
      <c r="DQ34" s="589"/>
      <c r="DR34" s="589"/>
      <c r="DS34" s="589"/>
      <c r="DT34" s="589"/>
      <c r="DU34" s="589"/>
      <c r="DV34" s="590"/>
      <c r="DW34" s="611">
        <v>11.6</v>
      </c>
      <c r="DX34" s="612"/>
      <c r="DY34" s="612"/>
      <c r="DZ34" s="612"/>
      <c r="EA34" s="612"/>
      <c r="EB34" s="612"/>
      <c r="EC34" s="613"/>
    </row>
    <row r="35" spans="2:133" ht="11.25" customHeight="1">
      <c r="B35" s="585" t="s">
        <v>303</v>
      </c>
      <c r="C35" s="586"/>
      <c r="D35" s="586"/>
      <c r="E35" s="586"/>
      <c r="F35" s="586"/>
      <c r="G35" s="586"/>
      <c r="H35" s="586"/>
      <c r="I35" s="586"/>
      <c r="J35" s="586"/>
      <c r="K35" s="586"/>
      <c r="L35" s="586"/>
      <c r="M35" s="586"/>
      <c r="N35" s="586"/>
      <c r="O35" s="586"/>
      <c r="P35" s="586"/>
      <c r="Q35" s="587"/>
      <c r="R35" s="588">
        <v>444900</v>
      </c>
      <c r="S35" s="589"/>
      <c r="T35" s="589"/>
      <c r="U35" s="589"/>
      <c r="V35" s="589"/>
      <c r="W35" s="589"/>
      <c r="X35" s="589"/>
      <c r="Y35" s="590"/>
      <c r="Z35" s="641">
        <v>1.8</v>
      </c>
      <c r="AA35" s="641"/>
      <c r="AB35" s="641"/>
      <c r="AC35" s="641"/>
      <c r="AD35" s="642" t="s">
        <v>109</v>
      </c>
      <c r="AE35" s="642"/>
      <c r="AF35" s="642"/>
      <c r="AG35" s="642"/>
      <c r="AH35" s="642"/>
      <c r="AI35" s="642"/>
      <c r="AJ35" s="642"/>
      <c r="AK35" s="642"/>
      <c r="AL35" s="611" t="s">
        <v>109</v>
      </c>
      <c r="AM35" s="643"/>
      <c r="AN35" s="643"/>
      <c r="AO35" s="644"/>
      <c r="AP35" s="186"/>
      <c r="AQ35" s="645" t="s">
        <v>304</v>
      </c>
      <c r="AR35" s="646"/>
      <c r="AS35" s="646"/>
      <c r="AT35" s="646"/>
      <c r="AU35" s="646"/>
      <c r="AV35" s="646"/>
      <c r="AW35" s="646"/>
      <c r="AX35" s="646"/>
      <c r="AY35" s="647"/>
      <c r="AZ35" s="638">
        <v>1815076</v>
      </c>
      <c r="BA35" s="639"/>
      <c r="BB35" s="639"/>
      <c r="BC35" s="639"/>
      <c r="BD35" s="639"/>
      <c r="BE35" s="639"/>
      <c r="BF35" s="640"/>
      <c r="BG35" s="645" t="s">
        <v>305</v>
      </c>
      <c r="BH35" s="646"/>
      <c r="BI35" s="646"/>
      <c r="BJ35" s="646"/>
      <c r="BK35" s="646"/>
      <c r="BL35" s="646"/>
      <c r="BM35" s="646"/>
      <c r="BN35" s="646"/>
      <c r="BO35" s="646"/>
      <c r="BP35" s="646"/>
      <c r="BQ35" s="646"/>
      <c r="BR35" s="646"/>
      <c r="BS35" s="646"/>
      <c r="BT35" s="646"/>
      <c r="BU35" s="647"/>
      <c r="BV35" s="638">
        <v>143450</v>
      </c>
      <c r="BW35" s="639"/>
      <c r="BX35" s="639"/>
      <c r="BY35" s="639"/>
      <c r="BZ35" s="639"/>
      <c r="CA35" s="639"/>
      <c r="CB35" s="640"/>
      <c r="CD35" s="625" t="s">
        <v>306</v>
      </c>
      <c r="CE35" s="622"/>
      <c r="CF35" s="622"/>
      <c r="CG35" s="622"/>
      <c r="CH35" s="622"/>
      <c r="CI35" s="622"/>
      <c r="CJ35" s="622"/>
      <c r="CK35" s="622"/>
      <c r="CL35" s="622"/>
      <c r="CM35" s="622"/>
      <c r="CN35" s="622"/>
      <c r="CO35" s="622"/>
      <c r="CP35" s="622"/>
      <c r="CQ35" s="623"/>
      <c r="CR35" s="588">
        <v>38072</v>
      </c>
      <c r="CS35" s="607"/>
      <c r="CT35" s="607"/>
      <c r="CU35" s="607"/>
      <c r="CV35" s="607"/>
      <c r="CW35" s="607"/>
      <c r="CX35" s="607"/>
      <c r="CY35" s="608"/>
      <c r="CZ35" s="591">
        <v>0.2</v>
      </c>
      <c r="DA35" s="609"/>
      <c r="DB35" s="609"/>
      <c r="DC35" s="610"/>
      <c r="DD35" s="594">
        <v>36166</v>
      </c>
      <c r="DE35" s="607"/>
      <c r="DF35" s="607"/>
      <c r="DG35" s="607"/>
      <c r="DH35" s="607"/>
      <c r="DI35" s="607"/>
      <c r="DJ35" s="607"/>
      <c r="DK35" s="608"/>
      <c r="DL35" s="594">
        <v>36166</v>
      </c>
      <c r="DM35" s="607"/>
      <c r="DN35" s="607"/>
      <c r="DO35" s="607"/>
      <c r="DP35" s="607"/>
      <c r="DQ35" s="607"/>
      <c r="DR35" s="607"/>
      <c r="DS35" s="607"/>
      <c r="DT35" s="607"/>
      <c r="DU35" s="607"/>
      <c r="DV35" s="608"/>
      <c r="DW35" s="611">
        <v>0.5</v>
      </c>
      <c r="DX35" s="612"/>
      <c r="DY35" s="612"/>
      <c r="DZ35" s="612"/>
      <c r="EA35" s="612"/>
      <c r="EB35" s="612"/>
      <c r="EC35" s="613"/>
    </row>
    <row r="36" spans="2:133" ht="11.25" customHeight="1">
      <c r="B36" s="569" t="s">
        <v>307</v>
      </c>
      <c r="C36" s="570"/>
      <c r="D36" s="570"/>
      <c r="E36" s="570"/>
      <c r="F36" s="570"/>
      <c r="G36" s="570"/>
      <c r="H36" s="570"/>
      <c r="I36" s="570"/>
      <c r="J36" s="570"/>
      <c r="K36" s="570"/>
      <c r="L36" s="570"/>
      <c r="M36" s="570"/>
      <c r="N36" s="570"/>
      <c r="O36" s="570"/>
      <c r="P36" s="570"/>
      <c r="Q36" s="571"/>
      <c r="R36" s="572">
        <v>24976359</v>
      </c>
      <c r="S36" s="629"/>
      <c r="T36" s="629"/>
      <c r="U36" s="629"/>
      <c r="V36" s="629"/>
      <c r="W36" s="629"/>
      <c r="X36" s="629"/>
      <c r="Y36" s="632"/>
      <c r="Z36" s="633">
        <v>100</v>
      </c>
      <c r="AA36" s="633"/>
      <c r="AB36" s="633"/>
      <c r="AC36" s="633"/>
      <c r="AD36" s="634">
        <v>6587868</v>
      </c>
      <c r="AE36" s="634"/>
      <c r="AF36" s="634"/>
      <c r="AG36" s="634"/>
      <c r="AH36" s="634"/>
      <c r="AI36" s="634"/>
      <c r="AJ36" s="634"/>
      <c r="AK36" s="634"/>
      <c r="AL36" s="635">
        <v>100</v>
      </c>
      <c r="AM36" s="636"/>
      <c r="AN36" s="636"/>
      <c r="AO36" s="637"/>
      <c r="AQ36" s="614" t="s">
        <v>308</v>
      </c>
      <c r="AR36" s="615"/>
      <c r="AS36" s="615"/>
      <c r="AT36" s="615"/>
      <c r="AU36" s="615"/>
      <c r="AV36" s="615"/>
      <c r="AW36" s="615"/>
      <c r="AX36" s="615"/>
      <c r="AY36" s="616"/>
      <c r="AZ36" s="588">
        <v>649010</v>
      </c>
      <c r="BA36" s="589"/>
      <c r="BB36" s="589"/>
      <c r="BC36" s="589"/>
      <c r="BD36" s="607"/>
      <c r="BE36" s="607"/>
      <c r="BF36" s="617"/>
      <c r="BG36" s="625" t="s">
        <v>309</v>
      </c>
      <c r="BH36" s="622"/>
      <c r="BI36" s="622"/>
      <c r="BJ36" s="622"/>
      <c r="BK36" s="622"/>
      <c r="BL36" s="622"/>
      <c r="BM36" s="622"/>
      <c r="BN36" s="622"/>
      <c r="BO36" s="622"/>
      <c r="BP36" s="622"/>
      <c r="BQ36" s="622"/>
      <c r="BR36" s="622"/>
      <c r="BS36" s="622"/>
      <c r="BT36" s="622"/>
      <c r="BU36" s="623"/>
      <c r="BV36" s="588">
        <v>257654</v>
      </c>
      <c r="BW36" s="589"/>
      <c r="BX36" s="589"/>
      <c r="BY36" s="589"/>
      <c r="BZ36" s="589"/>
      <c r="CA36" s="589"/>
      <c r="CB36" s="624"/>
      <c r="CD36" s="625" t="s">
        <v>310</v>
      </c>
      <c r="CE36" s="622"/>
      <c r="CF36" s="622"/>
      <c r="CG36" s="622"/>
      <c r="CH36" s="622"/>
      <c r="CI36" s="622"/>
      <c r="CJ36" s="622"/>
      <c r="CK36" s="622"/>
      <c r="CL36" s="622"/>
      <c r="CM36" s="622"/>
      <c r="CN36" s="622"/>
      <c r="CO36" s="622"/>
      <c r="CP36" s="622"/>
      <c r="CQ36" s="623"/>
      <c r="CR36" s="588">
        <v>2965129</v>
      </c>
      <c r="CS36" s="589"/>
      <c r="CT36" s="589"/>
      <c r="CU36" s="589"/>
      <c r="CV36" s="589"/>
      <c r="CW36" s="589"/>
      <c r="CX36" s="589"/>
      <c r="CY36" s="590"/>
      <c r="CZ36" s="591">
        <v>14.5</v>
      </c>
      <c r="DA36" s="609"/>
      <c r="DB36" s="609"/>
      <c r="DC36" s="610"/>
      <c r="DD36" s="594">
        <v>2169549</v>
      </c>
      <c r="DE36" s="589"/>
      <c r="DF36" s="589"/>
      <c r="DG36" s="589"/>
      <c r="DH36" s="589"/>
      <c r="DI36" s="589"/>
      <c r="DJ36" s="589"/>
      <c r="DK36" s="590"/>
      <c r="DL36" s="594">
        <v>840890</v>
      </c>
      <c r="DM36" s="589"/>
      <c r="DN36" s="589"/>
      <c r="DO36" s="589"/>
      <c r="DP36" s="589"/>
      <c r="DQ36" s="589"/>
      <c r="DR36" s="589"/>
      <c r="DS36" s="589"/>
      <c r="DT36" s="589"/>
      <c r="DU36" s="589"/>
      <c r="DV36" s="590"/>
      <c r="DW36" s="611">
        <v>12</v>
      </c>
      <c r="DX36" s="612"/>
      <c r="DY36" s="612"/>
      <c r="DZ36" s="612"/>
      <c r="EA36" s="612"/>
      <c r="EB36" s="612"/>
      <c r="EC36" s="613"/>
    </row>
    <row r="37" spans="2:133" ht="11.25" customHeight="1">
      <c r="AQ37" s="614" t="s">
        <v>311</v>
      </c>
      <c r="AR37" s="615"/>
      <c r="AS37" s="615"/>
      <c r="AT37" s="615"/>
      <c r="AU37" s="615"/>
      <c r="AV37" s="615"/>
      <c r="AW37" s="615"/>
      <c r="AX37" s="615"/>
      <c r="AY37" s="616"/>
      <c r="AZ37" s="588">
        <v>20766</v>
      </c>
      <c r="BA37" s="589"/>
      <c r="BB37" s="589"/>
      <c r="BC37" s="589"/>
      <c r="BD37" s="607"/>
      <c r="BE37" s="607"/>
      <c r="BF37" s="617"/>
      <c r="BG37" s="625" t="s">
        <v>312</v>
      </c>
      <c r="BH37" s="622"/>
      <c r="BI37" s="622"/>
      <c r="BJ37" s="622"/>
      <c r="BK37" s="622"/>
      <c r="BL37" s="622"/>
      <c r="BM37" s="622"/>
      <c r="BN37" s="622"/>
      <c r="BO37" s="622"/>
      <c r="BP37" s="622"/>
      <c r="BQ37" s="622"/>
      <c r="BR37" s="622"/>
      <c r="BS37" s="622"/>
      <c r="BT37" s="622"/>
      <c r="BU37" s="623"/>
      <c r="BV37" s="588">
        <v>5066</v>
      </c>
      <c r="BW37" s="589"/>
      <c r="BX37" s="589"/>
      <c r="BY37" s="589"/>
      <c r="BZ37" s="589"/>
      <c r="CA37" s="589"/>
      <c r="CB37" s="624"/>
      <c r="CD37" s="625" t="s">
        <v>313</v>
      </c>
      <c r="CE37" s="622"/>
      <c r="CF37" s="622"/>
      <c r="CG37" s="622"/>
      <c r="CH37" s="622"/>
      <c r="CI37" s="622"/>
      <c r="CJ37" s="622"/>
      <c r="CK37" s="622"/>
      <c r="CL37" s="622"/>
      <c r="CM37" s="622"/>
      <c r="CN37" s="622"/>
      <c r="CO37" s="622"/>
      <c r="CP37" s="622"/>
      <c r="CQ37" s="623"/>
      <c r="CR37" s="588">
        <v>1724082</v>
      </c>
      <c r="CS37" s="607"/>
      <c r="CT37" s="607"/>
      <c r="CU37" s="607"/>
      <c r="CV37" s="607"/>
      <c r="CW37" s="607"/>
      <c r="CX37" s="607"/>
      <c r="CY37" s="608"/>
      <c r="CZ37" s="591">
        <v>8.4</v>
      </c>
      <c r="DA37" s="609"/>
      <c r="DB37" s="609"/>
      <c r="DC37" s="610"/>
      <c r="DD37" s="594">
        <v>1724082</v>
      </c>
      <c r="DE37" s="607"/>
      <c r="DF37" s="607"/>
      <c r="DG37" s="607"/>
      <c r="DH37" s="607"/>
      <c r="DI37" s="607"/>
      <c r="DJ37" s="607"/>
      <c r="DK37" s="608"/>
      <c r="DL37" s="594">
        <v>702685</v>
      </c>
      <c r="DM37" s="607"/>
      <c r="DN37" s="607"/>
      <c r="DO37" s="607"/>
      <c r="DP37" s="607"/>
      <c r="DQ37" s="607"/>
      <c r="DR37" s="607"/>
      <c r="DS37" s="607"/>
      <c r="DT37" s="607"/>
      <c r="DU37" s="607"/>
      <c r="DV37" s="608"/>
      <c r="DW37" s="611">
        <v>10</v>
      </c>
      <c r="DX37" s="612"/>
      <c r="DY37" s="612"/>
      <c r="DZ37" s="612"/>
      <c r="EA37" s="612"/>
      <c r="EB37" s="612"/>
      <c r="EC37" s="613"/>
    </row>
    <row r="38" spans="2:133" ht="11.25" customHeight="1">
      <c r="AQ38" s="614" t="s">
        <v>314</v>
      </c>
      <c r="AR38" s="615"/>
      <c r="AS38" s="615"/>
      <c r="AT38" s="615"/>
      <c r="AU38" s="615"/>
      <c r="AV38" s="615"/>
      <c r="AW38" s="615"/>
      <c r="AX38" s="615"/>
      <c r="AY38" s="616"/>
      <c r="AZ38" s="588">
        <v>17043</v>
      </c>
      <c r="BA38" s="589"/>
      <c r="BB38" s="589"/>
      <c r="BC38" s="589"/>
      <c r="BD38" s="607"/>
      <c r="BE38" s="607"/>
      <c r="BF38" s="617"/>
      <c r="BG38" s="625" t="s">
        <v>315</v>
      </c>
      <c r="BH38" s="622"/>
      <c r="BI38" s="622"/>
      <c r="BJ38" s="622"/>
      <c r="BK38" s="622"/>
      <c r="BL38" s="622"/>
      <c r="BM38" s="622"/>
      <c r="BN38" s="622"/>
      <c r="BO38" s="622"/>
      <c r="BP38" s="622"/>
      <c r="BQ38" s="622"/>
      <c r="BR38" s="622"/>
      <c r="BS38" s="622"/>
      <c r="BT38" s="622"/>
      <c r="BU38" s="623"/>
      <c r="BV38" s="588">
        <v>8957</v>
      </c>
      <c r="BW38" s="589"/>
      <c r="BX38" s="589"/>
      <c r="BY38" s="589"/>
      <c r="BZ38" s="589"/>
      <c r="CA38" s="589"/>
      <c r="CB38" s="624"/>
      <c r="CD38" s="625" t="s">
        <v>316</v>
      </c>
      <c r="CE38" s="622"/>
      <c r="CF38" s="622"/>
      <c r="CG38" s="622"/>
      <c r="CH38" s="622"/>
      <c r="CI38" s="622"/>
      <c r="CJ38" s="622"/>
      <c r="CK38" s="622"/>
      <c r="CL38" s="622"/>
      <c r="CM38" s="622"/>
      <c r="CN38" s="622"/>
      <c r="CO38" s="622"/>
      <c r="CP38" s="622"/>
      <c r="CQ38" s="623"/>
      <c r="CR38" s="588">
        <v>1794310</v>
      </c>
      <c r="CS38" s="589"/>
      <c r="CT38" s="589"/>
      <c r="CU38" s="589"/>
      <c r="CV38" s="589"/>
      <c r="CW38" s="589"/>
      <c r="CX38" s="589"/>
      <c r="CY38" s="590"/>
      <c r="CZ38" s="591">
        <v>8.8000000000000007</v>
      </c>
      <c r="DA38" s="609"/>
      <c r="DB38" s="609"/>
      <c r="DC38" s="610"/>
      <c r="DD38" s="594">
        <v>1555769</v>
      </c>
      <c r="DE38" s="589"/>
      <c r="DF38" s="589"/>
      <c r="DG38" s="589"/>
      <c r="DH38" s="589"/>
      <c r="DI38" s="589"/>
      <c r="DJ38" s="589"/>
      <c r="DK38" s="590"/>
      <c r="DL38" s="594">
        <v>1377154</v>
      </c>
      <c r="DM38" s="589"/>
      <c r="DN38" s="589"/>
      <c r="DO38" s="589"/>
      <c r="DP38" s="589"/>
      <c r="DQ38" s="589"/>
      <c r="DR38" s="589"/>
      <c r="DS38" s="589"/>
      <c r="DT38" s="589"/>
      <c r="DU38" s="589"/>
      <c r="DV38" s="590"/>
      <c r="DW38" s="611">
        <v>19.600000000000001</v>
      </c>
      <c r="DX38" s="612"/>
      <c r="DY38" s="612"/>
      <c r="DZ38" s="612"/>
      <c r="EA38" s="612"/>
      <c r="EB38" s="612"/>
      <c r="EC38" s="613"/>
    </row>
    <row r="39" spans="2:133" ht="11.25" customHeight="1">
      <c r="AQ39" s="614" t="s">
        <v>317</v>
      </c>
      <c r="AR39" s="615"/>
      <c r="AS39" s="615"/>
      <c r="AT39" s="615"/>
      <c r="AU39" s="615"/>
      <c r="AV39" s="615"/>
      <c r="AW39" s="615"/>
      <c r="AX39" s="615"/>
      <c r="AY39" s="616"/>
      <c r="AZ39" s="588" t="s">
        <v>109</v>
      </c>
      <c r="BA39" s="589"/>
      <c r="BB39" s="589"/>
      <c r="BC39" s="589"/>
      <c r="BD39" s="607"/>
      <c r="BE39" s="607"/>
      <c r="BF39" s="617"/>
      <c r="BG39" s="618" t="s">
        <v>318</v>
      </c>
      <c r="BH39" s="619"/>
      <c r="BI39" s="619"/>
      <c r="BJ39" s="619"/>
      <c r="BK39" s="619"/>
      <c r="BL39" s="187"/>
      <c r="BM39" s="622" t="s">
        <v>319</v>
      </c>
      <c r="BN39" s="622"/>
      <c r="BO39" s="622"/>
      <c r="BP39" s="622"/>
      <c r="BQ39" s="622"/>
      <c r="BR39" s="622"/>
      <c r="BS39" s="622"/>
      <c r="BT39" s="622"/>
      <c r="BU39" s="623"/>
      <c r="BV39" s="588">
        <v>98</v>
      </c>
      <c r="BW39" s="589"/>
      <c r="BX39" s="589"/>
      <c r="BY39" s="589"/>
      <c r="BZ39" s="589"/>
      <c r="CA39" s="589"/>
      <c r="CB39" s="624"/>
      <c r="CD39" s="625" t="s">
        <v>320</v>
      </c>
      <c r="CE39" s="622"/>
      <c r="CF39" s="622"/>
      <c r="CG39" s="622"/>
      <c r="CH39" s="622"/>
      <c r="CI39" s="622"/>
      <c r="CJ39" s="622"/>
      <c r="CK39" s="622"/>
      <c r="CL39" s="622"/>
      <c r="CM39" s="622"/>
      <c r="CN39" s="622"/>
      <c r="CO39" s="622"/>
      <c r="CP39" s="622"/>
      <c r="CQ39" s="623"/>
      <c r="CR39" s="588">
        <v>2577880</v>
      </c>
      <c r="CS39" s="607"/>
      <c r="CT39" s="607"/>
      <c r="CU39" s="607"/>
      <c r="CV39" s="607"/>
      <c r="CW39" s="607"/>
      <c r="CX39" s="607"/>
      <c r="CY39" s="608"/>
      <c r="CZ39" s="591">
        <v>12.6</v>
      </c>
      <c r="DA39" s="609"/>
      <c r="DB39" s="609"/>
      <c r="DC39" s="610"/>
      <c r="DD39" s="594">
        <v>1470775</v>
      </c>
      <c r="DE39" s="607"/>
      <c r="DF39" s="607"/>
      <c r="DG39" s="607"/>
      <c r="DH39" s="607"/>
      <c r="DI39" s="607"/>
      <c r="DJ39" s="607"/>
      <c r="DK39" s="608"/>
      <c r="DL39" s="594" t="s">
        <v>109</v>
      </c>
      <c r="DM39" s="607"/>
      <c r="DN39" s="607"/>
      <c r="DO39" s="607"/>
      <c r="DP39" s="607"/>
      <c r="DQ39" s="607"/>
      <c r="DR39" s="607"/>
      <c r="DS39" s="607"/>
      <c r="DT39" s="607"/>
      <c r="DU39" s="607"/>
      <c r="DV39" s="608"/>
      <c r="DW39" s="611" t="s">
        <v>109</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321</v>
      </c>
      <c r="AR40" s="615"/>
      <c r="AS40" s="615"/>
      <c r="AT40" s="615"/>
      <c r="AU40" s="615"/>
      <c r="AV40" s="615"/>
      <c r="AW40" s="615"/>
      <c r="AX40" s="615"/>
      <c r="AY40" s="616"/>
      <c r="AZ40" s="588">
        <v>315630</v>
      </c>
      <c r="BA40" s="589"/>
      <c r="BB40" s="589"/>
      <c r="BC40" s="589"/>
      <c r="BD40" s="607"/>
      <c r="BE40" s="607"/>
      <c r="BF40" s="617"/>
      <c r="BG40" s="618"/>
      <c r="BH40" s="619"/>
      <c r="BI40" s="619"/>
      <c r="BJ40" s="619"/>
      <c r="BK40" s="619"/>
      <c r="BL40" s="187"/>
      <c r="BM40" s="622" t="s">
        <v>322</v>
      </c>
      <c r="BN40" s="622"/>
      <c r="BO40" s="622"/>
      <c r="BP40" s="622"/>
      <c r="BQ40" s="622"/>
      <c r="BR40" s="622"/>
      <c r="BS40" s="622"/>
      <c r="BT40" s="622"/>
      <c r="BU40" s="623"/>
      <c r="BV40" s="588">
        <v>123</v>
      </c>
      <c r="BW40" s="589"/>
      <c r="BX40" s="589"/>
      <c r="BY40" s="589"/>
      <c r="BZ40" s="589"/>
      <c r="CA40" s="589"/>
      <c r="CB40" s="624"/>
      <c r="CD40" s="625" t="s">
        <v>323</v>
      </c>
      <c r="CE40" s="622"/>
      <c r="CF40" s="622"/>
      <c r="CG40" s="622"/>
      <c r="CH40" s="622"/>
      <c r="CI40" s="622"/>
      <c r="CJ40" s="622"/>
      <c r="CK40" s="622"/>
      <c r="CL40" s="622"/>
      <c r="CM40" s="622"/>
      <c r="CN40" s="622"/>
      <c r="CO40" s="622"/>
      <c r="CP40" s="622"/>
      <c r="CQ40" s="623"/>
      <c r="CR40" s="588">
        <v>152680</v>
      </c>
      <c r="CS40" s="589"/>
      <c r="CT40" s="589"/>
      <c r="CU40" s="589"/>
      <c r="CV40" s="589"/>
      <c r="CW40" s="589"/>
      <c r="CX40" s="589"/>
      <c r="CY40" s="590"/>
      <c r="CZ40" s="591">
        <v>0.7</v>
      </c>
      <c r="DA40" s="609"/>
      <c r="DB40" s="609"/>
      <c r="DC40" s="610"/>
      <c r="DD40" s="594">
        <v>16058</v>
      </c>
      <c r="DE40" s="589"/>
      <c r="DF40" s="589"/>
      <c r="DG40" s="589"/>
      <c r="DH40" s="589"/>
      <c r="DI40" s="589"/>
      <c r="DJ40" s="589"/>
      <c r="DK40" s="590"/>
      <c r="DL40" s="594">
        <v>13337</v>
      </c>
      <c r="DM40" s="589"/>
      <c r="DN40" s="589"/>
      <c r="DO40" s="589"/>
      <c r="DP40" s="589"/>
      <c r="DQ40" s="589"/>
      <c r="DR40" s="589"/>
      <c r="DS40" s="589"/>
      <c r="DT40" s="589"/>
      <c r="DU40" s="589"/>
      <c r="DV40" s="590"/>
      <c r="DW40" s="611">
        <v>0.2</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324</v>
      </c>
      <c r="AR41" s="627"/>
      <c r="AS41" s="627"/>
      <c r="AT41" s="627"/>
      <c r="AU41" s="627"/>
      <c r="AV41" s="627"/>
      <c r="AW41" s="627"/>
      <c r="AX41" s="627"/>
      <c r="AY41" s="628"/>
      <c r="AZ41" s="572">
        <v>812627</v>
      </c>
      <c r="BA41" s="629"/>
      <c r="BB41" s="629"/>
      <c r="BC41" s="629"/>
      <c r="BD41" s="573"/>
      <c r="BE41" s="573"/>
      <c r="BF41" s="630"/>
      <c r="BG41" s="620"/>
      <c r="BH41" s="621"/>
      <c r="BI41" s="621"/>
      <c r="BJ41" s="621"/>
      <c r="BK41" s="621"/>
      <c r="BL41" s="189"/>
      <c r="BM41" s="627" t="s">
        <v>325</v>
      </c>
      <c r="BN41" s="627"/>
      <c r="BO41" s="627"/>
      <c r="BP41" s="627"/>
      <c r="BQ41" s="627"/>
      <c r="BR41" s="627"/>
      <c r="BS41" s="627"/>
      <c r="BT41" s="627"/>
      <c r="BU41" s="628"/>
      <c r="BV41" s="572">
        <v>333</v>
      </c>
      <c r="BW41" s="629"/>
      <c r="BX41" s="629"/>
      <c r="BY41" s="629"/>
      <c r="BZ41" s="629"/>
      <c r="CA41" s="629"/>
      <c r="CB41" s="631"/>
      <c r="CD41" s="625" t="s">
        <v>326</v>
      </c>
      <c r="CE41" s="622"/>
      <c r="CF41" s="622"/>
      <c r="CG41" s="622"/>
      <c r="CH41" s="622"/>
      <c r="CI41" s="622"/>
      <c r="CJ41" s="622"/>
      <c r="CK41" s="622"/>
      <c r="CL41" s="622"/>
      <c r="CM41" s="622"/>
      <c r="CN41" s="622"/>
      <c r="CO41" s="622"/>
      <c r="CP41" s="622"/>
      <c r="CQ41" s="623"/>
      <c r="CR41" s="588" t="s">
        <v>206</v>
      </c>
      <c r="CS41" s="607"/>
      <c r="CT41" s="607"/>
      <c r="CU41" s="607"/>
      <c r="CV41" s="607"/>
      <c r="CW41" s="607"/>
      <c r="CX41" s="607"/>
      <c r="CY41" s="608"/>
      <c r="CZ41" s="591" t="s">
        <v>206</v>
      </c>
      <c r="DA41" s="609"/>
      <c r="DB41" s="609"/>
      <c r="DC41" s="610"/>
      <c r="DD41" s="594" t="s">
        <v>206</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328</v>
      </c>
      <c r="CE42" s="586"/>
      <c r="CF42" s="586"/>
      <c r="CG42" s="586"/>
      <c r="CH42" s="586"/>
      <c r="CI42" s="586"/>
      <c r="CJ42" s="586"/>
      <c r="CK42" s="586"/>
      <c r="CL42" s="586"/>
      <c r="CM42" s="586"/>
      <c r="CN42" s="586"/>
      <c r="CO42" s="586"/>
      <c r="CP42" s="586"/>
      <c r="CQ42" s="587"/>
      <c r="CR42" s="588">
        <v>6196790</v>
      </c>
      <c r="CS42" s="589"/>
      <c r="CT42" s="589"/>
      <c r="CU42" s="589"/>
      <c r="CV42" s="589"/>
      <c r="CW42" s="589"/>
      <c r="CX42" s="589"/>
      <c r="CY42" s="590"/>
      <c r="CZ42" s="591">
        <v>30.3</v>
      </c>
      <c r="DA42" s="592"/>
      <c r="DB42" s="592"/>
      <c r="DC42" s="593"/>
      <c r="DD42" s="594">
        <v>2044248</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330</v>
      </c>
      <c r="CE43" s="586"/>
      <c r="CF43" s="586"/>
      <c r="CG43" s="586"/>
      <c r="CH43" s="586"/>
      <c r="CI43" s="586"/>
      <c r="CJ43" s="586"/>
      <c r="CK43" s="586"/>
      <c r="CL43" s="586"/>
      <c r="CM43" s="586"/>
      <c r="CN43" s="586"/>
      <c r="CO43" s="586"/>
      <c r="CP43" s="586"/>
      <c r="CQ43" s="587"/>
      <c r="CR43" s="588">
        <v>58264</v>
      </c>
      <c r="CS43" s="607"/>
      <c r="CT43" s="607"/>
      <c r="CU43" s="607"/>
      <c r="CV43" s="607"/>
      <c r="CW43" s="607"/>
      <c r="CX43" s="607"/>
      <c r="CY43" s="608"/>
      <c r="CZ43" s="591">
        <v>0.3</v>
      </c>
      <c r="DA43" s="609"/>
      <c r="DB43" s="609"/>
      <c r="DC43" s="610"/>
      <c r="DD43" s="594">
        <v>58264</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331</v>
      </c>
      <c r="CD44" s="601" t="s">
        <v>284</v>
      </c>
      <c r="CE44" s="602"/>
      <c r="CF44" s="585" t="s">
        <v>332</v>
      </c>
      <c r="CG44" s="586"/>
      <c r="CH44" s="586"/>
      <c r="CI44" s="586"/>
      <c r="CJ44" s="586"/>
      <c r="CK44" s="586"/>
      <c r="CL44" s="586"/>
      <c r="CM44" s="586"/>
      <c r="CN44" s="586"/>
      <c r="CO44" s="586"/>
      <c r="CP44" s="586"/>
      <c r="CQ44" s="587"/>
      <c r="CR44" s="588">
        <v>6027307</v>
      </c>
      <c r="CS44" s="589"/>
      <c r="CT44" s="589"/>
      <c r="CU44" s="589"/>
      <c r="CV44" s="589"/>
      <c r="CW44" s="589"/>
      <c r="CX44" s="589"/>
      <c r="CY44" s="590"/>
      <c r="CZ44" s="591">
        <v>29.5</v>
      </c>
      <c r="DA44" s="592"/>
      <c r="DB44" s="592"/>
      <c r="DC44" s="593"/>
      <c r="DD44" s="594">
        <v>1934815</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333</v>
      </c>
      <c r="CG45" s="586"/>
      <c r="CH45" s="586"/>
      <c r="CI45" s="586"/>
      <c r="CJ45" s="586"/>
      <c r="CK45" s="586"/>
      <c r="CL45" s="586"/>
      <c r="CM45" s="586"/>
      <c r="CN45" s="586"/>
      <c r="CO45" s="586"/>
      <c r="CP45" s="586"/>
      <c r="CQ45" s="587"/>
      <c r="CR45" s="588">
        <v>4066005</v>
      </c>
      <c r="CS45" s="607"/>
      <c r="CT45" s="607"/>
      <c r="CU45" s="607"/>
      <c r="CV45" s="607"/>
      <c r="CW45" s="607"/>
      <c r="CX45" s="607"/>
      <c r="CY45" s="608"/>
      <c r="CZ45" s="591">
        <v>19.899999999999999</v>
      </c>
      <c r="DA45" s="609"/>
      <c r="DB45" s="609"/>
      <c r="DC45" s="610"/>
      <c r="DD45" s="594">
        <v>497444</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334</v>
      </c>
      <c r="CG46" s="586"/>
      <c r="CH46" s="586"/>
      <c r="CI46" s="586"/>
      <c r="CJ46" s="586"/>
      <c r="CK46" s="586"/>
      <c r="CL46" s="586"/>
      <c r="CM46" s="586"/>
      <c r="CN46" s="586"/>
      <c r="CO46" s="586"/>
      <c r="CP46" s="586"/>
      <c r="CQ46" s="587"/>
      <c r="CR46" s="588">
        <v>1262872</v>
      </c>
      <c r="CS46" s="589"/>
      <c r="CT46" s="589"/>
      <c r="CU46" s="589"/>
      <c r="CV46" s="589"/>
      <c r="CW46" s="589"/>
      <c r="CX46" s="589"/>
      <c r="CY46" s="590"/>
      <c r="CZ46" s="591">
        <v>6.2</v>
      </c>
      <c r="DA46" s="592"/>
      <c r="DB46" s="592"/>
      <c r="DC46" s="593"/>
      <c r="DD46" s="594">
        <v>743841</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335</v>
      </c>
      <c r="CG47" s="586"/>
      <c r="CH47" s="586"/>
      <c r="CI47" s="586"/>
      <c r="CJ47" s="586"/>
      <c r="CK47" s="586"/>
      <c r="CL47" s="586"/>
      <c r="CM47" s="586"/>
      <c r="CN47" s="586"/>
      <c r="CO47" s="586"/>
      <c r="CP47" s="586"/>
      <c r="CQ47" s="587"/>
      <c r="CR47" s="588">
        <v>169483</v>
      </c>
      <c r="CS47" s="607"/>
      <c r="CT47" s="607"/>
      <c r="CU47" s="607"/>
      <c r="CV47" s="607"/>
      <c r="CW47" s="607"/>
      <c r="CX47" s="607"/>
      <c r="CY47" s="608"/>
      <c r="CZ47" s="591">
        <v>0.8</v>
      </c>
      <c r="DA47" s="609"/>
      <c r="DB47" s="609"/>
      <c r="DC47" s="610"/>
      <c r="DD47" s="594">
        <v>109433</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336</v>
      </c>
      <c r="CG48" s="586"/>
      <c r="CH48" s="586"/>
      <c r="CI48" s="586"/>
      <c r="CJ48" s="586"/>
      <c r="CK48" s="586"/>
      <c r="CL48" s="586"/>
      <c r="CM48" s="586"/>
      <c r="CN48" s="586"/>
      <c r="CO48" s="586"/>
      <c r="CP48" s="586"/>
      <c r="CQ48" s="587"/>
      <c r="CR48" s="588" t="s">
        <v>118</v>
      </c>
      <c r="CS48" s="589"/>
      <c r="CT48" s="589"/>
      <c r="CU48" s="589"/>
      <c r="CV48" s="589"/>
      <c r="CW48" s="589"/>
      <c r="CX48" s="589"/>
      <c r="CY48" s="590"/>
      <c r="CZ48" s="591" t="s">
        <v>118</v>
      </c>
      <c r="DA48" s="592"/>
      <c r="DB48" s="592"/>
      <c r="DC48" s="593"/>
      <c r="DD48" s="594" t="s">
        <v>118</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337</v>
      </c>
      <c r="CE49" s="570"/>
      <c r="CF49" s="570"/>
      <c r="CG49" s="570"/>
      <c r="CH49" s="570"/>
      <c r="CI49" s="570"/>
      <c r="CJ49" s="570"/>
      <c r="CK49" s="570"/>
      <c r="CL49" s="570"/>
      <c r="CM49" s="570"/>
      <c r="CN49" s="570"/>
      <c r="CO49" s="570"/>
      <c r="CP49" s="570"/>
      <c r="CQ49" s="571"/>
      <c r="CR49" s="572">
        <v>20423930</v>
      </c>
      <c r="CS49" s="573"/>
      <c r="CT49" s="573"/>
      <c r="CU49" s="573"/>
      <c r="CV49" s="573"/>
      <c r="CW49" s="573"/>
      <c r="CX49" s="573"/>
      <c r="CY49" s="574"/>
      <c r="CZ49" s="575">
        <v>100</v>
      </c>
      <c r="DA49" s="576"/>
      <c r="DB49" s="576"/>
      <c r="DC49" s="577"/>
      <c r="DD49" s="578">
        <v>11774558</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abSelected="1" topLeftCell="A76" zoomScale="70" zoomScaleNormal="25" zoomScaleSheetLayoutView="70" workbookViewId="0">
      <selection activeCell="BK103" sqref="BK103"/>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339</v>
      </c>
      <c r="DK2" s="1107"/>
      <c r="DL2" s="1107"/>
      <c r="DM2" s="1107"/>
      <c r="DN2" s="1107"/>
      <c r="DO2" s="1108"/>
      <c r="DP2" s="200"/>
      <c r="DQ2" s="1106" t="s">
        <v>340</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341</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343</v>
      </c>
      <c r="B5" s="992"/>
      <c r="C5" s="992"/>
      <c r="D5" s="992"/>
      <c r="E5" s="992"/>
      <c r="F5" s="992"/>
      <c r="G5" s="992"/>
      <c r="H5" s="992"/>
      <c r="I5" s="992"/>
      <c r="J5" s="992"/>
      <c r="K5" s="992"/>
      <c r="L5" s="992"/>
      <c r="M5" s="992"/>
      <c r="N5" s="992"/>
      <c r="O5" s="992"/>
      <c r="P5" s="993"/>
      <c r="Q5" s="997" t="s">
        <v>344</v>
      </c>
      <c r="R5" s="998"/>
      <c r="S5" s="998"/>
      <c r="T5" s="998"/>
      <c r="U5" s="999"/>
      <c r="V5" s="997" t="s">
        <v>345</v>
      </c>
      <c r="W5" s="998"/>
      <c r="X5" s="998"/>
      <c r="Y5" s="998"/>
      <c r="Z5" s="999"/>
      <c r="AA5" s="997" t="s">
        <v>346</v>
      </c>
      <c r="AB5" s="998"/>
      <c r="AC5" s="998"/>
      <c r="AD5" s="998"/>
      <c r="AE5" s="998"/>
      <c r="AF5" s="1109" t="s">
        <v>347</v>
      </c>
      <c r="AG5" s="998"/>
      <c r="AH5" s="998"/>
      <c r="AI5" s="998"/>
      <c r="AJ5" s="1013"/>
      <c r="AK5" s="998" t="s">
        <v>348</v>
      </c>
      <c r="AL5" s="998"/>
      <c r="AM5" s="998"/>
      <c r="AN5" s="998"/>
      <c r="AO5" s="999"/>
      <c r="AP5" s="997" t="s">
        <v>349</v>
      </c>
      <c r="AQ5" s="998"/>
      <c r="AR5" s="998"/>
      <c r="AS5" s="998"/>
      <c r="AT5" s="999"/>
      <c r="AU5" s="997" t="s">
        <v>350</v>
      </c>
      <c r="AV5" s="998"/>
      <c r="AW5" s="998"/>
      <c r="AX5" s="998"/>
      <c r="AY5" s="1013"/>
      <c r="AZ5" s="207"/>
      <c r="BA5" s="207"/>
      <c r="BB5" s="207"/>
      <c r="BC5" s="207"/>
      <c r="BD5" s="207"/>
      <c r="BE5" s="208"/>
      <c r="BF5" s="208"/>
      <c r="BG5" s="208"/>
      <c r="BH5" s="208"/>
      <c r="BI5" s="208"/>
      <c r="BJ5" s="208"/>
      <c r="BK5" s="208"/>
      <c r="BL5" s="208"/>
      <c r="BM5" s="208"/>
      <c r="BN5" s="208"/>
      <c r="BO5" s="208"/>
      <c r="BP5" s="208"/>
      <c r="BQ5" s="991" t="s">
        <v>351</v>
      </c>
      <c r="BR5" s="992"/>
      <c r="BS5" s="992"/>
      <c r="BT5" s="992"/>
      <c r="BU5" s="992"/>
      <c r="BV5" s="992"/>
      <c r="BW5" s="992"/>
      <c r="BX5" s="992"/>
      <c r="BY5" s="992"/>
      <c r="BZ5" s="992"/>
      <c r="CA5" s="992"/>
      <c r="CB5" s="992"/>
      <c r="CC5" s="992"/>
      <c r="CD5" s="992"/>
      <c r="CE5" s="992"/>
      <c r="CF5" s="992"/>
      <c r="CG5" s="993"/>
      <c r="CH5" s="997" t="s">
        <v>352</v>
      </c>
      <c r="CI5" s="998"/>
      <c r="CJ5" s="998"/>
      <c r="CK5" s="998"/>
      <c r="CL5" s="999"/>
      <c r="CM5" s="997" t="s">
        <v>353</v>
      </c>
      <c r="CN5" s="998"/>
      <c r="CO5" s="998"/>
      <c r="CP5" s="998"/>
      <c r="CQ5" s="999"/>
      <c r="CR5" s="997" t="s">
        <v>354</v>
      </c>
      <c r="CS5" s="998"/>
      <c r="CT5" s="998"/>
      <c r="CU5" s="998"/>
      <c r="CV5" s="999"/>
      <c r="CW5" s="997" t="s">
        <v>355</v>
      </c>
      <c r="CX5" s="998"/>
      <c r="CY5" s="998"/>
      <c r="CZ5" s="998"/>
      <c r="DA5" s="999"/>
      <c r="DB5" s="997" t="s">
        <v>356</v>
      </c>
      <c r="DC5" s="998"/>
      <c r="DD5" s="998"/>
      <c r="DE5" s="998"/>
      <c r="DF5" s="999"/>
      <c r="DG5" s="1094" t="s">
        <v>357</v>
      </c>
      <c r="DH5" s="1095"/>
      <c r="DI5" s="1095"/>
      <c r="DJ5" s="1095"/>
      <c r="DK5" s="1096"/>
      <c r="DL5" s="1094" t="s">
        <v>358</v>
      </c>
      <c r="DM5" s="1095"/>
      <c r="DN5" s="1095"/>
      <c r="DO5" s="1095"/>
      <c r="DP5" s="1096"/>
      <c r="DQ5" s="997" t="s">
        <v>359</v>
      </c>
      <c r="DR5" s="998"/>
      <c r="DS5" s="998"/>
      <c r="DT5" s="998"/>
      <c r="DU5" s="999"/>
      <c r="DV5" s="997" t="s">
        <v>350</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360</v>
      </c>
      <c r="C7" s="1047"/>
      <c r="D7" s="1047"/>
      <c r="E7" s="1047"/>
      <c r="F7" s="1047"/>
      <c r="G7" s="1047"/>
      <c r="H7" s="1047"/>
      <c r="I7" s="1047"/>
      <c r="J7" s="1047"/>
      <c r="K7" s="1047"/>
      <c r="L7" s="1047"/>
      <c r="M7" s="1047"/>
      <c r="N7" s="1047"/>
      <c r="O7" s="1047"/>
      <c r="P7" s="1048"/>
      <c r="Q7" s="1100">
        <v>24977</v>
      </c>
      <c r="R7" s="1101"/>
      <c r="S7" s="1101"/>
      <c r="T7" s="1101"/>
      <c r="U7" s="1101"/>
      <c r="V7" s="1101">
        <v>20425</v>
      </c>
      <c r="W7" s="1101"/>
      <c r="X7" s="1101"/>
      <c r="Y7" s="1101"/>
      <c r="Z7" s="1101"/>
      <c r="AA7" s="1101">
        <v>4552</v>
      </c>
      <c r="AB7" s="1101"/>
      <c r="AC7" s="1101"/>
      <c r="AD7" s="1101"/>
      <c r="AE7" s="1102"/>
      <c r="AF7" s="1103">
        <v>1142</v>
      </c>
      <c r="AG7" s="1104"/>
      <c r="AH7" s="1104"/>
      <c r="AI7" s="1104"/>
      <c r="AJ7" s="1105"/>
      <c r="AK7" s="1087">
        <v>6805</v>
      </c>
      <c r="AL7" s="1088"/>
      <c r="AM7" s="1088"/>
      <c r="AN7" s="1088"/>
      <c r="AO7" s="1088"/>
      <c r="AP7" s="1088">
        <v>10515</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c r="BT7" s="1092"/>
      <c r="BU7" s="1092"/>
      <c r="BV7" s="1092"/>
      <c r="BW7" s="1092"/>
      <c r="BX7" s="1092"/>
      <c r="BY7" s="1092"/>
      <c r="BZ7" s="1092"/>
      <c r="CA7" s="1092"/>
      <c r="CB7" s="1092"/>
      <c r="CC7" s="1092"/>
      <c r="CD7" s="1092"/>
      <c r="CE7" s="1092"/>
      <c r="CF7" s="1092"/>
      <c r="CG7" s="1093"/>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111"/>
      <c r="DW7" s="1112"/>
      <c r="DX7" s="1112"/>
      <c r="DY7" s="1112"/>
      <c r="DZ7" s="1113"/>
      <c r="EA7" s="205"/>
    </row>
    <row r="8" spans="1:131" s="206" customFormat="1" ht="26.25" customHeight="1">
      <c r="A8" s="212">
        <v>2</v>
      </c>
      <c r="B8" s="1027" t="s">
        <v>361</v>
      </c>
      <c r="C8" s="1028"/>
      <c r="D8" s="1028"/>
      <c r="E8" s="1028"/>
      <c r="F8" s="1028"/>
      <c r="G8" s="1028"/>
      <c r="H8" s="1028"/>
      <c r="I8" s="1028"/>
      <c r="J8" s="1028"/>
      <c r="K8" s="1028"/>
      <c r="L8" s="1028"/>
      <c r="M8" s="1028"/>
      <c r="N8" s="1028"/>
      <c r="O8" s="1028"/>
      <c r="P8" s="1029"/>
      <c r="Q8" s="1039">
        <v>5</v>
      </c>
      <c r="R8" s="1040"/>
      <c r="S8" s="1040"/>
      <c r="T8" s="1040"/>
      <c r="U8" s="1040"/>
      <c r="V8" s="1040">
        <v>5</v>
      </c>
      <c r="W8" s="1040"/>
      <c r="X8" s="1040"/>
      <c r="Y8" s="1040"/>
      <c r="Z8" s="1040"/>
      <c r="AA8" s="1040">
        <v>0</v>
      </c>
      <c r="AB8" s="1040"/>
      <c r="AC8" s="1040"/>
      <c r="AD8" s="1040"/>
      <c r="AE8" s="1041"/>
      <c r="AF8" s="1033">
        <v>0</v>
      </c>
      <c r="AG8" s="1034"/>
      <c r="AH8" s="1034"/>
      <c r="AI8" s="1034"/>
      <c r="AJ8" s="1035"/>
      <c r="AK8" s="1082">
        <v>5</v>
      </c>
      <c r="AL8" s="1083"/>
      <c r="AM8" s="1083"/>
      <c r="AN8" s="1083"/>
      <c r="AO8" s="1083"/>
      <c r="AP8" s="1083" t="s">
        <v>541</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27" t="s">
        <v>362</v>
      </c>
      <c r="C9" s="1028"/>
      <c r="D9" s="1028"/>
      <c r="E9" s="1028"/>
      <c r="F9" s="1028"/>
      <c r="G9" s="1028"/>
      <c r="H9" s="1028"/>
      <c r="I9" s="1028"/>
      <c r="J9" s="1028"/>
      <c r="K9" s="1028"/>
      <c r="L9" s="1028"/>
      <c r="M9" s="1028"/>
      <c r="N9" s="1028"/>
      <c r="O9" s="1028"/>
      <c r="P9" s="1029"/>
      <c r="Q9" s="1039">
        <v>14</v>
      </c>
      <c r="R9" s="1040"/>
      <c r="S9" s="1040"/>
      <c r="T9" s="1040"/>
      <c r="U9" s="1040"/>
      <c r="V9" s="1040">
        <v>14</v>
      </c>
      <c r="W9" s="1040"/>
      <c r="X9" s="1040"/>
      <c r="Y9" s="1040"/>
      <c r="Z9" s="1040"/>
      <c r="AA9" s="1040">
        <v>0</v>
      </c>
      <c r="AB9" s="1040"/>
      <c r="AC9" s="1040"/>
      <c r="AD9" s="1040"/>
      <c r="AE9" s="1041"/>
      <c r="AF9" s="1033" t="s">
        <v>542</v>
      </c>
      <c r="AG9" s="1034"/>
      <c r="AH9" s="1034"/>
      <c r="AI9" s="1034"/>
      <c r="AJ9" s="1035"/>
      <c r="AK9" s="1082" t="s">
        <v>541</v>
      </c>
      <c r="AL9" s="1083"/>
      <c r="AM9" s="1083"/>
      <c r="AN9" s="1083"/>
      <c r="AO9" s="1083"/>
      <c r="AP9" s="1083" t="s">
        <v>543</v>
      </c>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363</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364</v>
      </c>
      <c r="B23" s="940" t="s">
        <v>365</v>
      </c>
      <c r="C23" s="941"/>
      <c r="D23" s="941"/>
      <c r="E23" s="941"/>
      <c r="F23" s="941"/>
      <c r="G23" s="941"/>
      <c r="H23" s="941"/>
      <c r="I23" s="941"/>
      <c r="J23" s="941"/>
      <c r="K23" s="941"/>
      <c r="L23" s="941"/>
      <c r="M23" s="941"/>
      <c r="N23" s="941"/>
      <c r="O23" s="941"/>
      <c r="P23" s="942"/>
      <c r="Q23" s="1064">
        <v>24996</v>
      </c>
      <c r="R23" s="1065"/>
      <c r="S23" s="1065"/>
      <c r="T23" s="1065"/>
      <c r="U23" s="1065"/>
      <c r="V23" s="1065">
        <v>20444</v>
      </c>
      <c r="W23" s="1065"/>
      <c r="X23" s="1065"/>
      <c r="Y23" s="1065"/>
      <c r="Z23" s="1065"/>
      <c r="AA23" s="1065">
        <v>4552</v>
      </c>
      <c r="AB23" s="1065"/>
      <c r="AC23" s="1065"/>
      <c r="AD23" s="1065"/>
      <c r="AE23" s="1066"/>
      <c r="AF23" s="1067">
        <v>1142</v>
      </c>
      <c r="AG23" s="1065"/>
      <c r="AH23" s="1065"/>
      <c r="AI23" s="1065"/>
      <c r="AJ23" s="1068"/>
      <c r="AK23" s="1069"/>
      <c r="AL23" s="1070"/>
      <c r="AM23" s="1070"/>
      <c r="AN23" s="1070"/>
      <c r="AO23" s="1070"/>
      <c r="AP23" s="1065">
        <v>10515</v>
      </c>
      <c r="AQ23" s="1065"/>
      <c r="AR23" s="1065"/>
      <c r="AS23" s="1065"/>
      <c r="AT23" s="1065"/>
      <c r="AU23" s="1071"/>
      <c r="AV23" s="1071"/>
      <c r="AW23" s="1071"/>
      <c r="AX23" s="1071"/>
      <c r="AY23" s="1072"/>
      <c r="AZ23" s="1061" t="s">
        <v>109</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366</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367</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343</v>
      </c>
      <c r="B26" s="992"/>
      <c r="C26" s="992"/>
      <c r="D26" s="992"/>
      <c r="E26" s="992"/>
      <c r="F26" s="992"/>
      <c r="G26" s="992"/>
      <c r="H26" s="992"/>
      <c r="I26" s="992"/>
      <c r="J26" s="992"/>
      <c r="K26" s="992"/>
      <c r="L26" s="992"/>
      <c r="M26" s="992"/>
      <c r="N26" s="992"/>
      <c r="O26" s="992"/>
      <c r="P26" s="993"/>
      <c r="Q26" s="997" t="s">
        <v>368</v>
      </c>
      <c r="R26" s="998"/>
      <c r="S26" s="998"/>
      <c r="T26" s="998"/>
      <c r="U26" s="999"/>
      <c r="V26" s="997" t="s">
        <v>369</v>
      </c>
      <c r="W26" s="998"/>
      <c r="X26" s="998"/>
      <c r="Y26" s="998"/>
      <c r="Z26" s="999"/>
      <c r="AA26" s="997" t="s">
        <v>370</v>
      </c>
      <c r="AB26" s="998"/>
      <c r="AC26" s="998"/>
      <c r="AD26" s="998"/>
      <c r="AE26" s="998"/>
      <c r="AF26" s="1055" t="s">
        <v>371</v>
      </c>
      <c r="AG26" s="1004"/>
      <c r="AH26" s="1004"/>
      <c r="AI26" s="1004"/>
      <c r="AJ26" s="1056"/>
      <c r="AK26" s="998" t="s">
        <v>372</v>
      </c>
      <c r="AL26" s="998"/>
      <c r="AM26" s="998"/>
      <c r="AN26" s="998"/>
      <c r="AO26" s="999"/>
      <c r="AP26" s="997" t="s">
        <v>373</v>
      </c>
      <c r="AQ26" s="998"/>
      <c r="AR26" s="998"/>
      <c r="AS26" s="998"/>
      <c r="AT26" s="999"/>
      <c r="AU26" s="997" t="s">
        <v>374</v>
      </c>
      <c r="AV26" s="998"/>
      <c r="AW26" s="998"/>
      <c r="AX26" s="998"/>
      <c r="AY26" s="999"/>
      <c r="AZ26" s="997" t="s">
        <v>375</v>
      </c>
      <c r="BA26" s="998"/>
      <c r="BB26" s="998"/>
      <c r="BC26" s="998"/>
      <c r="BD26" s="999"/>
      <c r="BE26" s="997" t="s">
        <v>350</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376</v>
      </c>
      <c r="C28" s="1047"/>
      <c r="D28" s="1047"/>
      <c r="E28" s="1047"/>
      <c r="F28" s="1047"/>
      <c r="G28" s="1047"/>
      <c r="H28" s="1047"/>
      <c r="I28" s="1047"/>
      <c r="J28" s="1047"/>
      <c r="K28" s="1047"/>
      <c r="L28" s="1047"/>
      <c r="M28" s="1047"/>
      <c r="N28" s="1047"/>
      <c r="O28" s="1047"/>
      <c r="P28" s="1048"/>
      <c r="Q28" s="1049">
        <v>5048</v>
      </c>
      <c r="R28" s="1050"/>
      <c r="S28" s="1050"/>
      <c r="T28" s="1050"/>
      <c r="U28" s="1050"/>
      <c r="V28" s="1050">
        <v>4904</v>
      </c>
      <c r="W28" s="1050"/>
      <c r="X28" s="1050"/>
      <c r="Y28" s="1050"/>
      <c r="Z28" s="1050"/>
      <c r="AA28" s="1050">
        <v>143</v>
      </c>
      <c r="AB28" s="1050"/>
      <c r="AC28" s="1050"/>
      <c r="AD28" s="1050"/>
      <c r="AE28" s="1051"/>
      <c r="AF28" s="1052">
        <v>143</v>
      </c>
      <c r="AG28" s="1050"/>
      <c r="AH28" s="1050"/>
      <c r="AI28" s="1050"/>
      <c r="AJ28" s="1053"/>
      <c r="AK28" s="1054">
        <v>714</v>
      </c>
      <c r="AL28" s="1042"/>
      <c r="AM28" s="1042"/>
      <c r="AN28" s="1042"/>
      <c r="AO28" s="1042"/>
      <c r="AP28" s="1042" t="s">
        <v>544</v>
      </c>
      <c r="AQ28" s="1042"/>
      <c r="AR28" s="1042"/>
      <c r="AS28" s="1042"/>
      <c r="AT28" s="1042"/>
      <c r="AU28" s="1042" t="s">
        <v>541</v>
      </c>
      <c r="AV28" s="1042"/>
      <c r="AW28" s="1042"/>
      <c r="AX28" s="1042"/>
      <c r="AY28" s="1042"/>
      <c r="AZ28" s="1043" t="s">
        <v>541</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27" t="s">
        <v>377</v>
      </c>
      <c r="C29" s="1028"/>
      <c r="D29" s="1028"/>
      <c r="E29" s="1028"/>
      <c r="F29" s="1028"/>
      <c r="G29" s="1028"/>
      <c r="H29" s="1028"/>
      <c r="I29" s="1028"/>
      <c r="J29" s="1028"/>
      <c r="K29" s="1028"/>
      <c r="L29" s="1028"/>
      <c r="M29" s="1028"/>
      <c r="N29" s="1028"/>
      <c r="O29" s="1028"/>
      <c r="P29" s="1029"/>
      <c r="Q29" s="1039">
        <v>2862</v>
      </c>
      <c r="R29" s="1040"/>
      <c r="S29" s="1040"/>
      <c r="T29" s="1040"/>
      <c r="U29" s="1040"/>
      <c r="V29" s="1040">
        <v>2820</v>
      </c>
      <c r="W29" s="1040"/>
      <c r="X29" s="1040"/>
      <c r="Y29" s="1040"/>
      <c r="Z29" s="1040"/>
      <c r="AA29" s="1040">
        <v>41</v>
      </c>
      <c r="AB29" s="1040"/>
      <c r="AC29" s="1040"/>
      <c r="AD29" s="1040"/>
      <c r="AE29" s="1041"/>
      <c r="AF29" s="1033">
        <v>41</v>
      </c>
      <c r="AG29" s="1034"/>
      <c r="AH29" s="1034"/>
      <c r="AI29" s="1034"/>
      <c r="AJ29" s="1035"/>
      <c r="AK29" s="976">
        <v>392</v>
      </c>
      <c r="AL29" s="967"/>
      <c r="AM29" s="967"/>
      <c r="AN29" s="967"/>
      <c r="AO29" s="967"/>
      <c r="AP29" s="967" t="s">
        <v>541</v>
      </c>
      <c r="AQ29" s="967"/>
      <c r="AR29" s="967"/>
      <c r="AS29" s="967"/>
      <c r="AT29" s="967"/>
      <c r="AU29" s="967" t="s">
        <v>541</v>
      </c>
      <c r="AV29" s="967"/>
      <c r="AW29" s="967"/>
      <c r="AX29" s="967"/>
      <c r="AY29" s="967"/>
      <c r="AZ29" s="1038" t="s">
        <v>543</v>
      </c>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27" t="s">
        <v>378</v>
      </c>
      <c r="C30" s="1028"/>
      <c r="D30" s="1028"/>
      <c r="E30" s="1028"/>
      <c r="F30" s="1028"/>
      <c r="G30" s="1028"/>
      <c r="H30" s="1028"/>
      <c r="I30" s="1028"/>
      <c r="J30" s="1028"/>
      <c r="K30" s="1028"/>
      <c r="L30" s="1028"/>
      <c r="M30" s="1028"/>
      <c r="N30" s="1028"/>
      <c r="O30" s="1028"/>
      <c r="P30" s="1029"/>
      <c r="Q30" s="1039">
        <v>6</v>
      </c>
      <c r="R30" s="1040"/>
      <c r="S30" s="1040"/>
      <c r="T30" s="1040"/>
      <c r="U30" s="1040"/>
      <c r="V30" s="1040">
        <v>6</v>
      </c>
      <c r="W30" s="1040"/>
      <c r="X30" s="1040"/>
      <c r="Y30" s="1040"/>
      <c r="Z30" s="1040"/>
      <c r="AA30" s="1040" t="s">
        <v>544</v>
      </c>
      <c r="AB30" s="1040"/>
      <c r="AC30" s="1040"/>
      <c r="AD30" s="1040"/>
      <c r="AE30" s="1041"/>
      <c r="AF30" s="1033" t="s">
        <v>379</v>
      </c>
      <c r="AG30" s="1034"/>
      <c r="AH30" s="1034"/>
      <c r="AI30" s="1034"/>
      <c r="AJ30" s="1035"/>
      <c r="AK30" s="976">
        <v>5</v>
      </c>
      <c r="AL30" s="967"/>
      <c r="AM30" s="967"/>
      <c r="AN30" s="967"/>
      <c r="AO30" s="967"/>
      <c r="AP30" s="967" t="s">
        <v>543</v>
      </c>
      <c r="AQ30" s="967"/>
      <c r="AR30" s="967"/>
      <c r="AS30" s="967"/>
      <c r="AT30" s="967"/>
      <c r="AU30" s="967" t="s">
        <v>541</v>
      </c>
      <c r="AV30" s="967"/>
      <c r="AW30" s="967"/>
      <c r="AX30" s="967"/>
      <c r="AY30" s="967"/>
      <c r="AZ30" s="1038" t="s">
        <v>541</v>
      </c>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27" t="s">
        <v>380</v>
      </c>
      <c r="C31" s="1028"/>
      <c r="D31" s="1028"/>
      <c r="E31" s="1028"/>
      <c r="F31" s="1028"/>
      <c r="G31" s="1028"/>
      <c r="H31" s="1028"/>
      <c r="I31" s="1028"/>
      <c r="J31" s="1028"/>
      <c r="K31" s="1028"/>
      <c r="L31" s="1028"/>
      <c r="M31" s="1028"/>
      <c r="N31" s="1028"/>
      <c r="O31" s="1028"/>
      <c r="P31" s="1029"/>
      <c r="Q31" s="1039">
        <v>313</v>
      </c>
      <c r="R31" s="1040"/>
      <c r="S31" s="1040"/>
      <c r="T31" s="1040"/>
      <c r="U31" s="1040"/>
      <c r="V31" s="1040">
        <v>313</v>
      </c>
      <c r="W31" s="1040"/>
      <c r="X31" s="1040"/>
      <c r="Y31" s="1040"/>
      <c r="Z31" s="1040"/>
      <c r="AA31" s="1040">
        <v>0</v>
      </c>
      <c r="AB31" s="1040"/>
      <c r="AC31" s="1040"/>
      <c r="AD31" s="1040"/>
      <c r="AE31" s="1041"/>
      <c r="AF31" s="1033">
        <v>0</v>
      </c>
      <c r="AG31" s="1034"/>
      <c r="AH31" s="1034"/>
      <c r="AI31" s="1034"/>
      <c r="AJ31" s="1035"/>
      <c r="AK31" s="976">
        <v>87</v>
      </c>
      <c r="AL31" s="967"/>
      <c r="AM31" s="967"/>
      <c r="AN31" s="967"/>
      <c r="AO31" s="967"/>
      <c r="AP31" s="967" t="s">
        <v>541</v>
      </c>
      <c r="AQ31" s="967"/>
      <c r="AR31" s="967"/>
      <c r="AS31" s="967"/>
      <c r="AT31" s="967"/>
      <c r="AU31" s="967" t="s">
        <v>543</v>
      </c>
      <c r="AV31" s="967"/>
      <c r="AW31" s="967"/>
      <c r="AX31" s="967"/>
      <c r="AY31" s="967"/>
      <c r="AZ31" s="1038" t="s">
        <v>545</v>
      </c>
      <c r="BA31" s="1038"/>
      <c r="BB31" s="1038"/>
      <c r="BC31" s="1038"/>
      <c r="BD31" s="1038"/>
      <c r="BE31" s="1022"/>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27" t="s">
        <v>381</v>
      </c>
      <c r="C32" s="1028"/>
      <c r="D32" s="1028"/>
      <c r="E32" s="1028"/>
      <c r="F32" s="1028"/>
      <c r="G32" s="1028"/>
      <c r="H32" s="1028"/>
      <c r="I32" s="1028"/>
      <c r="J32" s="1028"/>
      <c r="K32" s="1028"/>
      <c r="L32" s="1028"/>
      <c r="M32" s="1028"/>
      <c r="N32" s="1028"/>
      <c r="O32" s="1028"/>
      <c r="P32" s="1029"/>
      <c r="Q32" s="1039">
        <v>916</v>
      </c>
      <c r="R32" s="1040"/>
      <c r="S32" s="1040"/>
      <c r="T32" s="1040"/>
      <c r="U32" s="1040"/>
      <c r="V32" s="1040">
        <v>777</v>
      </c>
      <c r="W32" s="1040"/>
      <c r="X32" s="1040"/>
      <c r="Y32" s="1040"/>
      <c r="Z32" s="1040"/>
      <c r="AA32" s="1040">
        <v>140</v>
      </c>
      <c r="AB32" s="1040"/>
      <c r="AC32" s="1040"/>
      <c r="AD32" s="1040"/>
      <c r="AE32" s="1041"/>
      <c r="AF32" s="1033">
        <v>787</v>
      </c>
      <c r="AG32" s="1034"/>
      <c r="AH32" s="1034"/>
      <c r="AI32" s="1034"/>
      <c r="AJ32" s="1035"/>
      <c r="AK32" s="976">
        <v>21</v>
      </c>
      <c r="AL32" s="967"/>
      <c r="AM32" s="967"/>
      <c r="AN32" s="967"/>
      <c r="AO32" s="967"/>
      <c r="AP32" s="967">
        <v>1998</v>
      </c>
      <c r="AQ32" s="967"/>
      <c r="AR32" s="967"/>
      <c r="AS32" s="967"/>
      <c r="AT32" s="967"/>
      <c r="AU32" s="967">
        <v>18</v>
      </c>
      <c r="AV32" s="967"/>
      <c r="AW32" s="967"/>
      <c r="AX32" s="967"/>
      <c r="AY32" s="967"/>
      <c r="AZ32" s="1038" t="s">
        <v>541</v>
      </c>
      <c r="BA32" s="1038"/>
      <c r="BB32" s="1038"/>
      <c r="BC32" s="1038"/>
      <c r="BD32" s="1038"/>
      <c r="BE32" s="1022" t="s">
        <v>382</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27" t="s">
        <v>383</v>
      </c>
      <c r="C33" s="1028"/>
      <c r="D33" s="1028"/>
      <c r="E33" s="1028"/>
      <c r="F33" s="1028"/>
      <c r="G33" s="1028"/>
      <c r="H33" s="1028"/>
      <c r="I33" s="1028"/>
      <c r="J33" s="1028"/>
      <c r="K33" s="1028"/>
      <c r="L33" s="1028"/>
      <c r="M33" s="1028"/>
      <c r="N33" s="1028"/>
      <c r="O33" s="1028"/>
      <c r="P33" s="1029"/>
      <c r="Q33" s="1039">
        <v>2645</v>
      </c>
      <c r="R33" s="1040"/>
      <c r="S33" s="1040"/>
      <c r="T33" s="1040"/>
      <c r="U33" s="1040"/>
      <c r="V33" s="1040">
        <v>2505</v>
      </c>
      <c r="W33" s="1040"/>
      <c r="X33" s="1040"/>
      <c r="Y33" s="1040"/>
      <c r="Z33" s="1040"/>
      <c r="AA33" s="1040">
        <v>140</v>
      </c>
      <c r="AB33" s="1040"/>
      <c r="AC33" s="1040"/>
      <c r="AD33" s="1040"/>
      <c r="AE33" s="1041"/>
      <c r="AF33" s="1033">
        <v>60</v>
      </c>
      <c r="AG33" s="1034"/>
      <c r="AH33" s="1034"/>
      <c r="AI33" s="1034"/>
      <c r="AJ33" s="1035"/>
      <c r="AK33" s="976">
        <v>649</v>
      </c>
      <c r="AL33" s="967"/>
      <c r="AM33" s="967"/>
      <c r="AN33" s="967"/>
      <c r="AO33" s="967"/>
      <c r="AP33" s="967">
        <v>9257</v>
      </c>
      <c r="AQ33" s="967"/>
      <c r="AR33" s="967"/>
      <c r="AS33" s="967"/>
      <c r="AT33" s="967"/>
      <c r="AU33" s="967">
        <v>6637</v>
      </c>
      <c r="AV33" s="967"/>
      <c r="AW33" s="967"/>
      <c r="AX33" s="967"/>
      <c r="AY33" s="967"/>
      <c r="AZ33" s="1038" t="s">
        <v>541</v>
      </c>
      <c r="BA33" s="1038"/>
      <c r="BB33" s="1038"/>
      <c r="BC33" s="1038"/>
      <c r="BD33" s="1038"/>
      <c r="BE33" s="1022" t="s">
        <v>384</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27" t="s">
        <v>385</v>
      </c>
      <c r="C34" s="1028"/>
      <c r="D34" s="1028"/>
      <c r="E34" s="1028"/>
      <c r="F34" s="1028"/>
      <c r="G34" s="1028"/>
      <c r="H34" s="1028"/>
      <c r="I34" s="1028"/>
      <c r="J34" s="1028"/>
      <c r="K34" s="1028"/>
      <c r="L34" s="1028"/>
      <c r="M34" s="1028"/>
      <c r="N34" s="1028"/>
      <c r="O34" s="1028"/>
      <c r="P34" s="1029"/>
      <c r="Q34" s="1039">
        <v>114</v>
      </c>
      <c r="R34" s="1040"/>
      <c r="S34" s="1040"/>
      <c r="T34" s="1040"/>
      <c r="U34" s="1040"/>
      <c r="V34" s="1040">
        <v>114</v>
      </c>
      <c r="W34" s="1040"/>
      <c r="X34" s="1040"/>
      <c r="Y34" s="1040"/>
      <c r="Z34" s="1040"/>
      <c r="AA34" s="1040">
        <v>0</v>
      </c>
      <c r="AB34" s="1040"/>
      <c r="AC34" s="1040"/>
      <c r="AD34" s="1040"/>
      <c r="AE34" s="1041"/>
      <c r="AF34" s="1033">
        <v>0</v>
      </c>
      <c r="AG34" s="1034"/>
      <c r="AH34" s="1034"/>
      <c r="AI34" s="1034"/>
      <c r="AJ34" s="1035"/>
      <c r="AK34" s="976">
        <v>17</v>
      </c>
      <c r="AL34" s="967"/>
      <c r="AM34" s="967"/>
      <c r="AN34" s="967"/>
      <c r="AO34" s="967"/>
      <c r="AP34" s="967" t="s">
        <v>541</v>
      </c>
      <c r="AQ34" s="967"/>
      <c r="AR34" s="967"/>
      <c r="AS34" s="967"/>
      <c r="AT34" s="967"/>
      <c r="AU34" s="967" t="s">
        <v>541</v>
      </c>
      <c r="AV34" s="967"/>
      <c r="AW34" s="967"/>
      <c r="AX34" s="967"/>
      <c r="AY34" s="967"/>
      <c r="AZ34" s="1038" t="s">
        <v>543</v>
      </c>
      <c r="BA34" s="1038"/>
      <c r="BB34" s="1038"/>
      <c r="BC34" s="1038"/>
      <c r="BD34" s="1038"/>
      <c r="BE34" s="1022" t="s">
        <v>384</v>
      </c>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27" t="s">
        <v>386</v>
      </c>
      <c r="C35" s="1028"/>
      <c r="D35" s="1028"/>
      <c r="E35" s="1028"/>
      <c r="F35" s="1028"/>
      <c r="G35" s="1028"/>
      <c r="H35" s="1028"/>
      <c r="I35" s="1028"/>
      <c r="J35" s="1028"/>
      <c r="K35" s="1028"/>
      <c r="L35" s="1028"/>
      <c r="M35" s="1028"/>
      <c r="N35" s="1028"/>
      <c r="O35" s="1028"/>
      <c r="P35" s="1029"/>
      <c r="Q35" s="1039">
        <v>1082</v>
      </c>
      <c r="R35" s="1040"/>
      <c r="S35" s="1040"/>
      <c r="T35" s="1040"/>
      <c r="U35" s="1040"/>
      <c r="V35" s="1040">
        <v>1054</v>
      </c>
      <c r="W35" s="1040"/>
      <c r="X35" s="1040"/>
      <c r="Y35" s="1040"/>
      <c r="Z35" s="1040"/>
      <c r="AA35" s="1040">
        <v>28</v>
      </c>
      <c r="AB35" s="1040"/>
      <c r="AC35" s="1040"/>
      <c r="AD35" s="1040"/>
      <c r="AE35" s="1041"/>
      <c r="AF35" s="1033">
        <v>155</v>
      </c>
      <c r="AG35" s="1034"/>
      <c r="AH35" s="1034"/>
      <c r="AI35" s="1034"/>
      <c r="AJ35" s="1035"/>
      <c r="AK35" s="976" t="s">
        <v>541</v>
      </c>
      <c r="AL35" s="967"/>
      <c r="AM35" s="967"/>
      <c r="AN35" s="967"/>
      <c r="AO35" s="967"/>
      <c r="AP35" s="967">
        <v>861</v>
      </c>
      <c r="AQ35" s="967"/>
      <c r="AR35" s="967"/>
      <c r="AS35" s="967"/>
      <c r="AT35" s="967"/>
      <c r="AU35" s="967" t="s">
        <v>541</v>
      </c>
      <c r="AV35" s="967"/>
      <c r="AW35" s="967"/>
      <c r="AX35" s="967"/>
      <c r="AY35" s="967"/>
      <c r="AZ35" s="1038" t="s">
        <v>543</v>
      </c>
      <c r="BA35" s="1038"/>
      <c r="BB35" s="1038"/>
      <c r="BC35" s="1038"/>
      <c r="BD35" s="1038"/>
      <c r="BE35" s="1022" t="s">
        <v>384</v>
      </c>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387</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364</v>
      </c>
      <c r="B63" s="940" t="s">
        <v>388</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1187</v>
      </c>
      <c r="AG63" s="955"/>
      <c r="AH63" s="955"/>
      <c r="AI63" s="955"/>
      <c r="AJ63" s="1020"/>
      <c r="AK63" s="1021"/>
      <c r="AL63" s="959"/>
      <c r="AM63" s="959"/>
      <c r="AN63" s="959"/>
      <c r="AO63" s="959"/>
      <c r="AP63" s="955">
        <v>12115</v>
      </c>
      <c r="AQ63" s="955"/>
      <c r="AR63" s="955"/>
      <c r="AS63" s="955"/>
      <c r="AT63" s="955"/>
      <c r="AU63" s="955">
        <v>6655</v>
      </c>
      <c r="AV63" s="955"/>
      <c r="AW63" s="955"/>
      <c r="AX63" s="955"/>
      <c r="AY63" s="955"/>
      <c r="AZ63" s="1015"/>
      <c r="BA63" s="1015"/>
      <c r="BB63" s="1015"/>
      <c r="BC63" s="1015"/>
      <c r="BD63" s="1015"/>
      <c r="BE63" s="956"/>
      <c r="BF63" s="956"/>
      <c r="BG63" s="956"/>
      <c r="BH63" s="956"/>
      <c r="BI63" s="957"/>
      <c r="BJ63" s="1016" t="s">
        <v>109</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390</v>
      </c>
      <c r="B66" s="992"/>
      <c r="C66" s="992"/>
      <c r="D66" s="992"/>
      <c r="E66" s="992"/>
      <c r="F66" s="992"/>
      <c r="G66" s="992"/>
      <c r="H66" s="992"/>
      <c r="I66" s="992"/>
      <c r="J66" s="992"/>
      <c r="K66" s="992"/>
      <c r="L66" s="992"/>
      <c r="M66" s="992"/>
      <c r="N66" s="992"/>
      <c r="O66" s="992"/>
      <c r="P66" s="993"/>
      <c r="Q66" s="997" t="s">
        <v>368</v>
      </c>
      <c r="R66" s="998"/>
      <c r="S66" s="998"/>
      <c r="T66" s="998"/>
      <c r="U66" s="999"/>
      <c r="V66" s="997" t="s">
        <v>369</v>
      </c>
      <c r="W66" s="998"/>
      <c r="X66" s="998"/>
      <c r="Y66" s="998"/>
      <c r="Z66" s="999"/>
      <c r="AA66" s="997" t="s">
        <v>370</v>
      </c>
      <c r="AB66" s="998"/>
      <c r="AC66" s="998"/>
      <c r="AD66" s="998"/>
      <c r="AE66" s="999"/>
      <c r="AF66" s="1003" t="s">
        <v>371</v>
      </c>
      <c r="AG66" s="1004"/>
      <c r="AH66" s="1004"/>
      <c r="AI66" s="1004"/>
      <c r="AJ66" s="1005"/>
      <c r="AK66" s="997" t="s">
        <v>372</v>
      </c>
      <c r="AL66" s="992"/>
      <c r="AM66" s="992"/>
      <c r="AN66" s="992"/>
      <c r="AO66" s="993"/>
      <c r="AP66" s="997" t="s">
        <v>373</v>
      </c>
      <c r="AQ66" s="998"/>
      <c r="AR66" s="998"/>
      <c r="AS66" s="998"/>
      <c r="AT66" s="999"/>
      <c r="AU66" s="997" t="s">
        <v>391</v>
      </c>
      <c r="AV66" s="998"/>
      <c r="AW66" s="998"/>
      <c r="AX66" s="998"/>
      <c r="AY66" s="999"/>
      <c r="AZ66" s="997" t="s">
        <v>350</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546</v>
      </c>
      <c r="C68" s="982"/>
      <c r="D68" s="982"/>
      <c r="E68" s="982"/>
      <c r="F68" s="982"/>
      <c r="G68" s="982"/>
      <c r="H68" s="982"/>
      <c r="I68" s="982"/>
      <c r="J68" s="982"/>
      <c r="K68" s="982"/>
      <c r="L68" s="982"/>
      <c r="M68" s="982"/>
      <c r="N68" s="982"/>
      <c r="O68" s="982"/>
      <c r="P68" s="983"/>
      <c r="Q68" s="984">
        <v>10853</v>
      </c>
      <c r="R68" s="978"/>
      <c r="S68" s="978"/>
      <c r="T68" s="978"/>
      <c r="U68" s="978"/>
      <c r="V68" s="978">
        <v>10234</v>
      </c>
      <c r="W68" s="978"/>
      <c r="X68" s="978"/>
      <c r="Y68" s="978"/>
      <c r="Z68" s="978"/>
      <c r="AA68" s="978">
        <v>618</v>
      </c>
      <c r="AB68" s="978"/>
      <c r="AC68" s="978"/>
      <c r="AD68" s="978"/>
      <c r="AE68" s="978"/>
      <c r="AF68" s="978">
        <v>618</v>
      </c>
      <c r="AG68" s="978"/>
      <c r="AH68" s="978"/>
      <c r="AI68" s="978"/>
      <c r="AJ68" s="978"/>
      <c r="AK68" s="978">
        <v>829</v>
      </c>
      <c r="AL68" s="978"/>
      <c r="AM68" s="978"/>
      <c r="AN68" s="978"/>
      <c r="AO68" s="978"/>
      <c r="AP68" s="978">
        <v>666</v>
      </c>
      <c r="AQ68" s="978"/>
      <c r="AR68" s="978"/>
      <c r="AS68" s="978"/>
      <c r="AT68" s="978"/>
      <c r="AU68" s="978">
        <v>73</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547</v>
      </c>
      <c r="C69" s="971"/>
      <c r="D69" s="971"/>
      <c r="E69" s="971"/>
      <c r="F69" s="971"/>
      <c r="G69" s="971"/>
      <c r="H69" s="971"/>
      <c r="I69" s="971"/>
      <c r="J69" s="971"/>
      <c r="K69" s="971"/>
      <c r="L69" s="971"/>
      <c r="M69" s="971"/>
      <c r="N69" s="971"/>
      <c r="O69" s="971"/>
      <c r="P69" s="972"/>
      <c r="Q69" s="973">
        <v>15214</v>
      </c>
      <c r="R69" s="967"/>
      <c r="S69" s="967"/>
      <c r="T69" s="967"/>
      <c r="U69" s="967"/>
      <c r="V69" s="967">
        <v>14151</v>
      </c>
      <c r="W69" s="967"/>
      <c r="X69" s="967"/>
      <c r="Y69" s="967"/>
      <c r="Z69" s="967"/>
      <c r="AA69" s="967">
        <v>1064</v>
      </c>
      <c r="AB69" s="967"/>
      <c r="AC69" s="967"/>
      <c r="AD69" s="967"/>
      <c r="AE69" s="967"/>
      <c r="AF69" s="967">
        <v>1064</v>
      </c>
      <c r="AG69" s="967"/>
      <c r="AH69" s="967"/>
      <c r="AI69" s="967"/>
      <c r="AJ69" s="967"/>
      <c r="AK69" s="967">
        <v>50</v>
      </c>
      <c r="AL69" s="967"/>
      <c r="AM69" s="967"/>
      <c r="AN69" s="967"/>
      <c r="AO69" s="967"/>
      <c r="AP69" s="967" t="s">
        <v>541</v>
      </c>
      <c r="AQ69" s="967"/>
      <c r="AR69" s="967"/>
      <c r="AS69" s="967"/>
      <c r="AT69" s="967"/>
      <c r="AU69" s="967" t="s">
        <v>545</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548</v>
      </c>
      <c r="C70" s="971"/>
      <c r="D70" s="971"/>
      <c r="E70" s="971"/>
      <c r="F70" s="971"/>
      <c r="G70" s="971"/>
      <c r="H70" s="971"/>
      <c r="I70" s="971"/>
      <c r="J70" s="971"/>
      <c r="K70" s="971"/>
      <c r="L70" s="971"/>
      <c r="M70" s="971"/>
      <c r="N70" s="971"/>
      <c r="O70" s="971"/>
      <c r="P70" s="972"/>
      <c r="Q70" s="973">
        <v>1079</v>
      </c>
      <c r="R70" s="967"/>
      <c r="S70" s="967"/>
      <c r="T70" s="967"/>
      <c r="U70" s="967"/>
      <c r="V70" s="967">
        <v>1077</v>
      </c>
      <c r="W70" s="967"/>
      <c r="X70" s="967"/>
      <c r="Y70" s="967"/>
      <c r="Z70" s="967"/>
      <c r="AA70" s="967">
        <v>2</v>
      </c>
      <c r="AB70" s="967"/>
      <c r="AC70" s="967"/>
      <c r="AD70" s="967"/>
      <c r="AE70" s="967"/>
      <c r="AF70" s="967">
        <v>2</v>
      </c>
      <c r="AG70" s="967"/>
      <c r="AH70" s="967"/>
      <c r="AI70" s="967"/>
      <c r="AJ70" s="967"/>
      <c r="AK70" s="967">
        <v>2</v>
      </c>
      <c r="AL70" s="967"/>
      <c r="AM70" s="967"/>
      <c r="AN70" s="967"/>
      <c r="AO70" s="967"/>
      <c r="AP70" s="967" t="s">
        <v>541</v>
      </c>
      <c r="AQ70" s="967"/>
      <c r="AR70" s="967"/>
      <c r="AS70" s="967"/>
      <c r="AT70" s="967"/>
      <c r="AU70" s="967" t="s">
        <v>541</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549</v>
      </c>
      <c r="C71" s="971"/>
      <c r="D71" s="971"/>
      <c r="E71" s="971"/>
      <c r="F71" s="971"/>
      <c r="G71" s="971"/>
      <c r="H71" s="971"/>
      <c r="I71" s="971"/>
      <c r="J71" s="971"/>
      <c r="K71" s="971"/>
      <c r="L71" s="971"/>
      <c r="M71" s="971"/>
      <c r="N71" s="971"/>
      <c r="O71" s="971"/>
      <c r="P71" s="972"/>
      <c r="Q71" s="973">
        <v>626</v>
      </c>
      <c r="R71" s="967"/>
      <c r="S71" s="967"/>
      <c r="T71" s="967"/>
      <c r="U71" s="967"/>
      <c r="V71" s="967">
        <v>612</v>
      </c>
      <c r="W71" s="967"/>
      <c r="X71" s="967"/>
      <c r="Y71" s="967"/>
      <c r="Z71" s="967"/>
      <c r="AA71" s="967">
        <v>14</v>
      </c>
      <c r="AB71" s="967"/>
      <c r="AC71" s="967"/>
      <c r="AD71" s="967"/>
      <c r="AE71" s="967"/>
      <c r="AF71" s="967">
        <v>14</v>
      </c>
      <c r="AG71" s="967"/>
      <c r="AH71" s="967"/>
      <c r="AI71" s="967"/>
      <c r="AJ71" s="967"/>
      <c r="AK71" s="967">
        <v>10</v>
      </c>
      <c r="AL71" s="967"/>
      <c r="AM71" s="967"/>
      <c r="AN71" s="967"/>
      <c r="AO71" s="967"/>
      <c r="AP71" s="967">
        <v>33</v>
      </c>
      <c r="AQ71" s="967"/>
      <c r="AR71" s="967"/>
      <c r="AS71" s="967"/>
      <c r="AT71" s="967"/>
      <c r="AU71" s="967">
        <v>21</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550</v>
      </c>
      <c r="C72" s="971"/>
      <c r="D72" s="971"/>
      <c r="E72" s="971"/>
      <c r="F72" s="971"/>
      <c r="G72" s="971"/>
      <c r="H72" s="971"/>
      <c r="I72" s="971"/>
      <c r="J72" s="971"/>
      <c r="K72" s="971"/>
      <c r="L72" s="971"/>
      <c r="M72" s="971"/>
      <c r="N72" s="971"/>
      <c r="O72" s="971"/>
      <c r="P72" s="972"/>
      <c r="Q72" s="973">
        <v>173</v>
      </c>
      <c r="R72" s="967"/>
      <c r="S72" s="967"/>
      <c r="T72" s="967"/>
      <c r="U72" s="967"/>
      <c r="V72" s="967">
        <v>153</v>
      </c>
      <c r="W72" s="967"/>
      <c r="X72" s="967"/>
      <c r="Y72" s="967"/>
      <c r="Z72" s="967"/>
      <c r="AA72" s="967">
        <v>21</v>
      </c>
      <c r="AB72" s="967"/>
      <c r="AC72" s="967"/>
      <c r="AD72" s="967"/>
      <c r="AE72" s="967"/>
      <c r="AF72" s="967">
        <v>4</v>
      </c>
      <c r="AG72" s="967"/>
      <c r="AH72" s="967"/>
      <c r="AI72" s="967"/>
      <c r="AJ72" s="967"/>
      <c r="AK72" s="967" t="s">
        <v>541</v>
      </c>
      <c r="AL72" s="967"/>
      <c r="AM72" s="967"/>
      <c r="AN72" s="967"/>
      <c r="AO72" s="967"/>
      <c r="AP72" s="967" t="s">
        <v>545</v>
      </c>
      <c r="AQ72" s="967"/>
      <c r="AR72" s="967"/>
      <c r="AS72" s="967"/>
      <c r="AT72" s="967"/>
      <c r="AU72" s="967" t="s">
        <v>541</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551</v>
      </c>
      <c r="C73" s="971"/>
      <c r="D73" s="971"/>
      <c r="E73" s="971"/>
      <c r="F73" s="971"/>
      <c r="G73" s="971"/>
      <c r="H73" s="971"/>
      <c r="I73" s="971"/>
      <c r="J73" s="971"/>
      <c r="K73" s="971"/>
      <c r="L73" s="971"/>
      <c r="M73" s="971"/>
      <c r="N73" s="971"/>
      <c r="O73" s="971"/>
      <c r="P73" s="972"/>
      <c r="Q73" s="973">
        <v>224</v>
      </c>
      <c r="R73" s="967"/>
      <c r="S73" s="967"/>
      <c r="T73" s="967"/>
      <c r="U73" s="967"/>
      <c r="V73" s="967">
        <v>154</v>
      </c>
      <c r="W73" s="967"/>
      <c r="X73" s="967"/>
      <c r="Y73" s="967"/>
      <c r="Z73" s="967"/>
      <c r="AA73" s="967">
        <v>71</v>
      </c>
      <c r="AB73" s="967"/>
      <c r="AC73" s="967"/>
      <c r="AD73" s="967"/>
      <c r="AE73" s="967"/>
      <c r="AF73" s="967">
        <v>71</v>
      </c>
      <c r="AG73" s="967"/>
      <c r="AH73" s="967"/>
      <c r="AI73" s="967"/>
      <c r="AJ73" s="967"/>
      <c r="AK73" s="967">
        <v>11</v>
      </c>
      <c r="AL73" s="967"/>
      <c r="AM73" s="967"/>
      <c r="AN73" s="967"/>
      <c r="AO73" s="967"/>
      <c r="AP73" s="967" t="s">
        <v>543</v>
      </c>
      <c r="AQ73" s="967"/>
      <c r="AR73" s="967"/>
      <c r="AS73" s="967"/>
      <c r="AT73" s="967"/>
      <c r="AU73" s="967" t="s">
        <v>545</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552</v>
      </c>
      <c r="C74" s="971"/>
      <c r="D74" s="971"/>
      <c r="E74" s="971"/>
      <c r="F74" s="971"/>
      <c r="G74" s="971"/>
      <c r="H74" s="971"/>
      <c r="I74" s="971"/>
      <c r="J74" s="971"/>
      <c r="K74" s="971"/>
      <c r="L74" s="971"/>
      <c r="M74" s="971"/>
      <c r="N74" s="971"/>
      <c r="O74" s="971"/>
      <c r="P74" s="972"/>
      <c r="Q74" s="973">
        <v>247735</v>
      </c>
      <c r="R74" s="967"/>
      <c r="S74" s="967"/>
      <c r="T74" s="967"/>
      <c r="U74" s="967"/>
      <c r="V74" s="967">
        <v>238729</v>
      </c>
      <c r="W74" s="967"/>
      <c r="X74" s="967"/>
      <c r="Y74" s="967"/>
      <c r="Z74" s="967"/>
      <c r="AA74" s="967">
        <v>9005</v>
      </c>
      <c r="AB74" s="967"/>
      <c r="AC74" s="967"/>
      <c r="AD74" s="967"/>
      <c r="AE74" s="967"/>
      <c r="AF74" s="967">
        <v>9005</v>
      </c>
      <c r="AG74" s="967"/>
      <c r="AH74" s="967"/>
      <c r="AI74" s="967"/>
      <c r="AJ74" s="967"/>
      <c r="AK74" s="967">
        <v>6657</v>
      </c>
      <c r="AL74" s="967"/>
      <c r="AM74" s="967"/>
      <c r="AN74" s="967"/>
      <c r="AO74" s="967"/>
      <c r="AP74" s="967" t="s">
        <v>541</v>
      </c>
      <c r="AQ74" s="967"/>
      <c r="AR74" s="967"/>
      <c r="AS74" s="967"/>
      <c r="AT74" s="967"/>
      <c r="AU74" s="967" t="s">
        <v>541</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364</v>
      </c>
      <c r="B88" s="940" t="s">
        <v>392</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10778</v>
      </c>
      <c r="AG88" s="955"/>
      <c r="AH88" s="955"/>
      <c r="AI88" s="955"/>
      <c r="AJ88" s="955"/>
      <c r="AK88" s="959"/>
      <c r="AL88" s="959"/>
      <c r="AM88" s="959"/>
      <c r="AN88" s="959"/>
      <c r="AO88" s="959"/>
      <c r="AP88" s="955">
        <v>699</v>
      </c>
      <c r="AQ88" s="955"/>
      <c r="AR88" s="955"/>
      <c r="AS88" s="955"/>
      <c r="AT88" s="955"/>
      <c r="AU88" s="955">
        <v>94</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40" t="s">
        <v>393</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394</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395</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398</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399</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400</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401</v>
      </c>
      <c r="AB109" s="888"/>
      <c r="AC109" s="888"/>
      <c r="AD109" s="888"/>
      <c r="AE109" s="889"/>
      <c r="AF109" s="890" t="s">
        <v>283</v>
      </c>
      <c r="AG109" s="888"/>
      <c r="AH109" s="888"/>
      <c r="AI109" s="888"/>
      <c r="AJ109" s="889"/>
      <c r="AK109" s="890" t="s">
        <v>282</v>
      </c>
      <c r="AL109" s="888"/>
      <c r="AM109" s="888"/>
      <c r="AN109" s="888"/>
      <c r="AO109" s="889"/>
      <c r="AP109" s="890" t="s">
        <v>402</v>
      </c>
      <c r="AQ109" s="888"/>
      <c r="AR109" s="888"/>
      <c r="AS109" s="888"/>
      <c r="AT109" s="919"/>
      <c r="AU109" s="887" t="s">
        <v>400</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401</v>
      </c>
      <c r="BR109" s="888"/>
      <c r="BS109" s="888"/>
      <c r="BT109" s="888"/>
      <c r="BU109" s="889"/>
      <c r="BV109" s="890" t="s">
        <v>283</v>
      </c>
      <c r="BW109" s="888"/>
      <c r="BX109" s="888"/>
      <c r="BY109" s="888"/>
      <c r="BZ109" s="889"/>
      <c r="CA109" s="890" t="s">
        <v>282</v>
      </c>
      <c r="CB109" s="888"/>
      <c r="CC109" s="888"/>
      <c r="CD109" s="888"/>
      <c r="CE109" s="889"/>
      <c r="CF109" s="928" t="s">
        <v>402</v>
      </c>
      <c r="CG109" s="928"/>
      <c r="CH109" s="928"/>
      <c r="CI109" s="928"/>
      <c r="CJ109" s="928"/>
      <c r="CK109" s="890" t="s">
        <v>403</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401</v>
      </c>
      <c r="DH109" s="888"/>
      <c r="DI109" s="888"/>
      <c r="DJ109" s="888"/>
      <c r="DK109" s="889"/>
      <c r="DL109" s="890" t="s">
        <v>283</v>
      </c>
      <c r="DM109" s="888"/>
      <c r="DN109" s="888"/>
      <c r="DO109" s="888"/>
      <c r="DP109" s="889"/>
      <c r="DQ109" s="890" t="s">
        <v>282</v>
      </c>
      <c r="DR109" s="888"/>
      <c r="DS109" s="888"/>
      <c r="DT109" s="888"/>
      <c r="DU109" s="889"/>
      <c r="DV109" s="890" t="s">
        <v>402</v>
      </c>
      <c r="DW109" s="888"/>
      <c r="DX109" s="888"/>
      <c r="DY109" s="888"/>
      <c r="DZ109" s="919"/>
    </row>
    <row r="110" spans="1:131" s="197" customFormat="1" ht="26.25" customHeight="1">
      <c r="A110" s="757" t="s">
        <v>404</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895053</v>
      </c>
      <c r="AB110" s="873"/>
      <c r="AC110" s="873"/>
      <c r="AD110" s="873"/>
      <c r="AE110" s="874"/>
      <c r="AF110" s="875">
        <v>880434</v>
      </c>
      <c r="AG110" s="873"/>
      <c r="AH110" s="873"/>
      <c r="AI110" s="873"/>
      <c r="AJ110" s="874"/>
      <c r="AK110" s="875">
        <v>873979</v>
      </c>
      <c r="AL110" s="873"/>
      <c r="AM110" s="873"/>
      <c r="AN110" s="873"/>
      <c r="AO110" s="874"/>
      <c r="AP110" s="876">
        <v>14</v>
      </c>
      <c r="AQ110" s="877"/>
      <c r="AR110" s="877"/>
      <c r="AS110" s="877"/>
      <c r="AT110" s="878"/>
      <c r="AU110" s="920" t="s">
        <v>61</v>
      </c>
      <c r="AV110" s="921"/>
      <c r="AW110" s="921"/>
      <c r="AX110" s="921"/>
      <c r="AY110" s="922"/>
      <c r="AZ110" s="816" t="s">
        <v>405</v>
      </c>
      <c r="BA110" s="758"/>
      <c r="BB110" s="758"/>
      <c r="BC110" s="758"/>
      <c r="BD110" s="758"/>
      <c r="BE110" s="758"/>
      <c r="BF110" s="758"/>
      <c r="BG110" s="758"/>
      <c r="BH110" s="758"/>
      <c r="BI110" s="758"/>
      <c r="BJ110" s="758"/>
      <c r="BK110" s="758"/>
      <c r="BL110" s="758"/>
      <c r="BM110" s="758"/>
      <c r="BN110" s="758"/>
      <c r="BO110" s="758"/>
      <c r="BP110" s="759"/>
      <c r="BQ110" s="799">
        <v>9756563</v>
      </c>
      <c r="BR110" s="800"/>
      <c r="BS110" s="800"/>
      <c r="BT110" s="800"/>
      <c r="BU110" s="800"/>
      <c r="BV110" s="800">
        <v>10719601</v>
      </c>
      <c r="BW110" s="800"/>
      <c r="BX110" s="800"/>
      <c r="BY110" s="800"/>
      <c r="BZ110" s="800"/>
      <c r="CA110" s="800">
        <v>10514697</v>
      </c>
      <c r="CB110" s="800"/>
      <c r="CC110" s="800"/>
      <c r="CD110" s="800"/>
      <c r="CE110" s="800"/>
      <c r="CF110" s="861">
        <v>168.8</v>
      </c>
      <c r="CG110" s="862"/>
      <c r="CH110" s="862"/>
      <c r="CI110" s="862"/>
      <c r="CJ110" s="862"/>
      <c r="CK110" s="916" t="s">
        <v>406</v>
      </c>
      <c r="CL110" s="864"/>
      <c r="CM110" s="869" t="s">
        <v>407</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408</v>
      </c>
      <c r="DH110" s="800"/>
      <c r="DI110" s="800"/>
      <c r="DJ110" s="800"/>
      <c r="DK110" s="800"/>
      <c r="DL110" s="800" t="s">
        <v>408</v>
      </c>
      <c r="DM110" s="800"/>
      <c r="DN110" s="800"/>
      <c r="DO110" s="800"/>
      <c r="DP110" s="800"/>
      <c r="DQ110" s="800" t="s">
        <v>408</v>
      </c>
      <c r="DR110" s="800"/>
      <c r="DS110" s="800"/>
      <c r="DT110" s="800"/>
      <c r="DU110" s="800"/>
      <c r="DV110" s="801" t="s">
        <v>408</v>
      </c>
      <c r="DW110" s="801"/>
      <c r="DX110" s="801"/>
      <c r="DY110" s="801"/>
      <c r="DZ110" s="802"/>
    </row>
    <row r="111" spans="1:131" s="197" customFormat="1" ht="26.25" customHeight="1">
      <c r="A111" s="778" t="s">
        <v>409</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109</v>
      </c>
      <c r="AB111" s="909"/>
      <c r="AC111" s="909"/>
      <c r="AD111" s="909"/>
      <c r="AE111" s="910"/>
      <c r="AF111" s="911" t="s">
        <v>109</v>
      </c>
      <c r="AG111" s="909"/>
      <c r="AH111" s="909"/>
      <c r="AI111" s="909"/>
      <c r="AJ111" s="910"/>
      <c r="AK111" s="911" t="s">
        <v>109</v>
      </c>
      <c r="AL111" s="909"/>
      <c r="AM111" s="909"/>
      <c r="AN111" s="909"/>
      <c r="AO111" s="910"/>
      <c r="AP111" s="912" t="s">
        <v>109</v>
      </c>
      <c r="AQ111" s="913"/>
      <c r="AR111" s="913"/>
      <c r="AS111" s="913"/>
      <c r="AT111" s="914"/>
      <c r="AU111" s="923"/>
      <c r="AV111" s="924"/>
      <c r="AW111" s="924"/>
      <c r="AX111" s="924"/>
      <c r="AY111" s="925"/>
      <c r="AZ111" s="767" t="s">
        <v>410</v>
      </c>
      <c r="BA111" s="768"/>
      <c r="BB111" s="768"/>
      <c r="BC111" s="768"/>
      <c r="BD111" s="768"/>
      <c r="BE111" s="768"/>
      <c r="BF111" s="768"/>
      <c r="BG111" s="768"/>
      <c r="BH111" s="768"/>
      <c r="BI111" s="768"/>
      <c r="BJ111" s="768"/>
      <c r="BK111" s="768"/>
      <c r="BL111" s="768"/>
      <c r="BM111" s="768"/>
      <c r="BN111" s="768"/>
      <c r="BO111" s="768"/>
      <c r="BP111" s="769"/>
      <c r="BQ111" s="770">
        <v>31521</v>
      </c>
      <c r="BR111" s="771"/>
      <c r="BS111" s="771"/>
      <c r="BT111" s="771"/>
      <c r="BU111" s="771"/>
      <c r="BV111" s="771">
        <v>23566</v>
      </c>
      <c r="BW111" s="771"/>
      <c r="BX111" s="771"/>
      <c r="BY111" s="771"/>
      <c r="BZ111" s="771"/>
      <c r="CA111" s="771">
        <v>15761</v>
      </c>
      <c r="CB111" s="771"/>
      <c r="CC111" s="771"/>
      <c r="CD111" s="771"/>
      <c r="CE111" s="771"/>
      <c r="CF111" s="848">
        <v>0.3</v>
      </c>
      <c r="CG111" s="849"/>
      <c r="CH111" s="849"/>
      <c r="CI111" s="849"/>
      <c r="CJ111" s="849"/>
      <c r="CK111" s="917"/>
      <c r="CL111" s="866"/>
      <c r="CM111" s="803" t="s">
        <v>411</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109</v>
      </c>
      <c r="DH111" s="771"/>
      <c r="DI111" s="771"/>
      <c r="DJ111" s="771"/>
      <c r="DK111" s="771"/>
      <c r="DL111" s="771" t="s">
        <v>109</v>
      </c>
      <c r="DM111" s="771"/>
      <c r="DN111" s="771"/>
      <c r="DO111" s="771"/>
      <c r="DP111" s="771"/>
      <c r="DQ111" s="771" t="s">
        <v>109</v>
      </c>
      <c r="DR111" s="771"/>
      <c r="DS111" s="771"/>
      <c r="DT111" s="771"/>
      <c r="DU111" s="771"/>
      <c r="DV111" s="823" t="s">
        <v>109</v>
      </c>
      <c r="DW111" s="823"/>
      <c r="DX111" s="823"/>
      <c r="DY111" s="823"/>
      <c r="DZ111" s="824"/>
    </row>
    <row r="112" spans="1:131" s="197" customFormat="1" ht="26.25" customHeight="1">
      <c r="A112" s="902" t="s">
        <v>412</v>
      </c>
      <c r="B112" s="903"/>
      <c r="C112" s="768" t="s">
        <v>413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109</v>
      </c>
      <c r="AB112" s="784"/>
      <c r="AC112" s="784"/>
      <c r="AD112" s="784"/>
      <c r="AE112" s="785"/>
      <c r="AF112" s="786" t="s">
        <v>109</v>
      </c>
      <c r="AG112" s="784"/>
      <c r="AH112" s="784"/>
      <c r="AI112" s="784"/>
      <c r="AJ112" s="785"/>
      <c r="AK112" s="786" t="s">
        <v>109</v>
      </c>
      <c r="AL112" s="784"/>
      <c r="AM112" s="784"/>
      <c r="AN112" s="784"/>
      <c r="AO112" s="785"/>
      <c r="AP112" s="754" t="s">
        <v>109</v>
      </c>
      <c r="AQ112" s="755"/>
      <c r="AR112" s="755"/>
      <c r="AS112" s="755"/>
      <c r="AT112" s="756"/>
      <c r="AU112" s="923"/>
      <c r="AV112" s="924"/>
      <c r="AW112" s="924"/>
      <c r="AX112" s="924"/>
      <c r="AY112" s="925"/>
      <c r="AZ112" s="767" t="s">
        <v>414</v>
      </c>
      <c r="BA112" s="768"/>
      <c r="BB112" s="768"/>
      <c r="BC112" s="768"/>
      <c r="BD112" s="768"/>
      <c r="BE112" s="768"/>
      <c r="BF112" s="768"/>
      <c r="BG112" s="768"/>
      <c r="BH112" s="768"/>
      <c r="BI112" s="768"/>
      <c r="BJ112" s="768"/>
      <c r="BK112" s="768"/>
      <c r="BL112" s="768"/>
      <c r="BM112" s="768"/>
      <c r="BN112" s="768"/>
      <c r="BO112" s="768"/>
      <c r="BP112" s="769"/>
      <c r="BQ112" s="770">
        <v>6966412</v>
      </c>
      <c r="BR112" s="771"/>
      <c r="BS112" s="771"/>
      <c r="BT112" s="771"/>
      <c r="BU112" s="771"/>
      <c r="BV112" s="771">
        <v>6545811</v>
      </c>
      <c r="BW112" s="771"/>
      <c r="BX112" s="771"/>
      <c r="BY112" s="771"/>
      <c r="BZ112" s="771"/>
      <c r="CA112" s="771">
        <v>6655211</v>
      </c>
      <c r="CB112" s="771"/>
      <c r="CC112" s="771"/>
      <c r="CD112" s="771"/>
      <c r="CE112" s="771"/>
      <c r="CF112" s="848">
        <v>106.8</v>
      </c>
      <c r="CG112" s="849"/>
      <c r="CH112" s="849"/>
      <c r="CI112" s="849"/>
      <c r="CJ112" s="849"/>
      <c r="CK112" s="917"/>
      <c r="CL112" s="866"/>
      <c r="CM112" s="803" t="s">
        <v>415</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v>31221</v>
      </c>
      <c r="DH112" s="771"/>
      <c r="DI112" s="771"/>
      <c r="DJ112" s="771"/>
      <c r="DK112" s="771"/>
      <c r="DL112" s="771">
        <v>23416</v>
      </c>
      <c r="DM112" s="771"/>
      <c r="DN112" s="771"/>
      <c r="DO112" s="771"/>
      <c r="DP112" s="771"/>
      <c r="DQ112" s="771">
        <v>15611</v>
      </c>
      <c r="DR112" s="771"/>
      <c r="DS112" s="771"/>
      <c r="DT112" s="771"/>
      <c r="DU112" s="771"/>
      <c r="DV112" s="823">
        <v>0.3</v>
      </c>
      <c r="DW112" s="823"/>
      <c r="DX112" s="823"/>
      <c r="DY112" s="823"/>
      <c r="DZ112" s="824"/>
    </row>
    <row r="113" spans="1:130" s="197" customFormat="1" ht="26.25" customHeight="1">
      <c r="A113" s="904"/>
      <c r="B113" s="905"/>
      <c r="C113" s="768" t="s">
        <v>416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615220</v>
      </c>
      <c r="AB113" s="909"/>
      <c r="AC113" s="909"/>
      <c r="AD113" s="909"/>
      <c r="AE113" s="910"/>
      <c r="AF113" s="911">
        <v>559794</v>
      </c>
      <c r="AG113" s="909"/>
      <c r="AH113" s="909"/>
      <c r="AI113" s="909"/>
      <c r="AJ113" s="910"/>
      <c r="AK113" s="911">
        <v>526097</v>
      </c>
      <c r="AL113" s="909"/>
      <c r="AM113" s="909"/>
      <c r="AN113" s="909"/>
      <c r="AO113" s="910"/>
      <c r="AP113" s="912">
        <v>8.4</v>
      </c>
      <c r="AQ113" s="913"/>
      <c r="AR113" s="913"/>
      <c r="AS113" s="913"/>
      <c r="AT113" s="914"/>
      <c r="AU113" s="923"/>
      <c r="AV113" s="924"/>
      <c r="AW113" s="924"/>
      <c r="AX113" s="924"/>
      <c r="AY113" s="925"/>
      <c r="AZ113" s="767" t="s">
        <v>417</v>
      </c>
      <c r="BA113" s="768"/>
      <c r="BB113" s="768"/>
      <c r="BC113" s="768"/>
      <c r="BD113" s="768"/>
      <c r="BE113" s="768"/>
      <c r="BF113" s="768"/>
      <c r="BG113" s="768"/>
      <c r="BH113" s="768"/>
      <c r="BI113" s="768"/>
      <c r="BJ113" s="768"/>
      <c r="BK113" s="768"/>
      <c r="BL113" s="768"/>
      <c r="BM113" s="768"/>
      <c r="BN113" s="768"/>
      <c r="BO113" s="768"/>
      <c r="BP113" s="769"/>
      <c r="BQ113" s="770">
        <v>34503</v>
      </c>
      <c r="BR113" s="771"/>
      <c r="BS113" s="771"/>
      <c r="BT113" s="771"/>
      <c r="BU113" s="771"/>
      <c r="BV113" s="771">
        <v>29012</v>
      </c>
      <c r="BW113" s="771"/>
      <c r="BX113" s="771"/>
      <c r="BY113" s="771"/>
      <c r="BZ113" s="771"/>
      <c r="CA113" s="771">
        <v>93760</v>
      </c>
      <c r="CB113" s="771"/>
      <c r="CC113" s="771"/>
      <c r="CD113" s="771"/>
      <c r="CE113" s="771"/>
      <c r="CF113" s="848">
        <v>1.5</v>
      </c>
      <c r="CG113" s="849"/>
      <c r="CH113" s="849"/>
      <c r="CI113" s="849"/>
      <c r="CJ113" s="849"/>
      <c r="CK113" s="917"/>
      <c r="CL113" s="866"/>
      <c r="CM113" s="803" t="s">
        <v>418</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109</v>
      </c>
      <c r="DH113" s="784"/>
      <c r="DI113" s="784"/>
      <c r="DJ113" s="784"/>
      <c r="DK113" s="785"/>
      <c r="DL113" s="786" t="s">
        <v>109</v>
      </c>
      <c r="DM113" s="784"/>
      <c r="DN113" s="784"/>
      <c r="DO113" s="784"/>
      <c r="DP113" s="785"/>
      <c r="DQ113" s="786" t="s">
        <v>109</v>
      </c>
      <c r="DR113" s="784"/>
      <c r="DS113" s="784"/>
      <c r="DT113" s="784"/>
      <c r="DU113" s="785"/>
      <c r="DV113" s="754" t="s">
        <v>109</v>
      </c>
      <c r="DW113" s="755"/>
      <c r="DX113" s="755"/>
      <c r="DY113" s="755"/>
      <c r="DZ113" s="756"/>
    </row>
    <row r="114" spans="1:130" s="197" customFormat="1" ht="26.25" customHeight="1">
      <c r="A114" s="904"/>
      <c r="B114" s="905"/>
      <c r="C114" s="768" t="s">
        <v>419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5537</v>
      </c>
      <c r="AB114" s="784"/>
      <c r="AC114" s="784"/>
      <c r="AD114" s="784"/>
      <c r="AE114" s="785"/>
      <c r="AF114" s="786">
        <v>5519</v>
      </c>
      <c r="AG114" s="784"/>
      <c r="AH114" s="784"/>
      <c r="AI114" s="784"/>
      <c r="AJ114" s="785"/>
      <c r="AK114" s="786">
        <v>8108</v>
      </c>
      <c r="AL114" s="784"/>
      <c r="AM114" s="784"/>
      <c r="AN114" s="784"/>
      <c r="AO114" s="785"/>
      <c r="AP114" s="754">
        <v>0.1</v>
      </c>
      <c r="AQ114" s="755"/>
      <c r="AR114" s="755"/>
      <c r="AS114" s="755"/>
      <c r="AT114" s="756"/>
      <c r="AU114" s="923"/>
      <c r="AV114" s="924"/>
      <c r="AW114" s="924"/>
      <c r="AX114" s="924"/>
      <c r="AY114" s="925"/>
      <c r="AZ114" s="767" t="s">
        <v>420</v>
      </c>
      <c r="BA114" s="768"/>
      <c r="BB114" s="768"/>
      <c r="BC114" s="768"/>
      <c r="BD114" s="768"/>
      <c r="BE114" s="768"/>
      <c r="BF114" s="768"/>
      <c r="BG114" s="768"/>
      <c r="BH114" s="768"/>
      <c r="BI114" s="768"/>
      <c r="BJ114" s="768"/>
      <c r="BK114" s="768"/>
      <c r="BL114" s="768"/>
      <c r="BM114" s="768"/>
      <c r="BN114" s="768"/>
      <c r="BO114" s="768"/>
      <c r="BP114" s="769"/>
      <c r="BQ114" s="770">
        <v>1894460</v>
      </c>
      <c r="BR114" s="771"/>
      <c r="BS114" s="771"/>
      <c r="BT114" s="771"/>
      <c r="BU114" s="771"/>
      <c r="BV114" s="771">
        <v>1711009</v>
      </c>
      <c r="BW114" s="771"/>
      <c r="BX114" s="771"/>
      <c r="BY114" s="771"/>
      <c r="BZ114" s="771"/>
      <c r="CA114" s="771">
        <v>1607292</v>
      </c>
      <c r="CB114" s="771"/>
      <c r="CC114" s="771"/>
      <c r="CD114" s="771"/>
      <c r="CE114" s="771"/>
      <c r="CF114" s="848">
        <v>25.8</v>
      </c>
      <c r="CG114" s="849"/>
      <c r="CH114" s="849"/>
      <c r="CI114" s="849"/>
      <c r="CJ114" s="849"/>
      <c r="CK114" s="917"/>
      <c r="CL114" s="866"/>
      <c r="CM114" s="803" t="s">
        <v>421</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109</v>
      </c>
      <c r="DH114" s="784"/>
      <c r="DI114" s="784"/>
      <c r="DJ114" s="784"/>
      <c r="DK114" s="785"/>
      <c r="DL114" s="786" t="s">
        <v>109</v>
      </c>
      <c r="DM114" s="784"/>
      <c r="DN114" s="784"/>
      <c r="DO114" s="784"/>
      <c r="DP114" s="785"/>
      <c r="DQ114" s="786" t="s">
        <v>109</v>
      </c>
      <c r="DR114" s="784"/>
      <c r="DS114" s="784"/>
      <c r="DT114" s="784"/>
      <c r="DU114" s="785"/>
      <c r="DV114" s="754" t="s">
        <v>109</v>
      </c>
      <c r="DW114" s="755"/>
      <c r="DX114" s="755"/>
      <c r="DY114" s="755"/>
      <c r="DZ114" s="756"/>
    </row>
    <row r="115" spans="1:130" s="197" customFormat="1" ht="26.25" customHeight="1">
      <c r="A115" s="904"/>
      <c r="B115" s="905"/>
      <c r="C115" s="768" t="s">
        <v>422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8248</v>
      </c>
      <c r="AB115" s="909"/>
      <c r="AC115" s="909"/>
      <c r="AD115" s="909"/>
      <c r="AE115" s="910"/>
      <c r="AF115" s="911">
        <v>7838</v>
      </c>
      <c r="AG115" s="909"/>
      <c r="AH115" s="909"/>
      <c r="AI115" s="909"/>
      <c r="AJ115" s="910"/>
      <c r="AK115" s="911">
        <v>7814</v>
      </c>
      <c r="AL115" s="909"/>
      <c r="AM115" s="909"/>
      <c r="AN115" s="909"/>
      <c r="AO115" s="910"/>
      <c r="AP115" s="912">
        <v>0.1</v>
      </c>
      <c r="AQ115" s="913"/>
      <c r="AR115" s="913"/>
      <c r="AS115" s="913"/>
      <c r="AT115" s="914"/>
      <c r="AU115" s="923"/>
      <c r="AV115" s="924"/>
      <c r="AW115" s="924"/>
      <c r="AX115" s="924"/>
      <c r="AY115" s="925"/>
      <c r="AZ115" s="767" t="s">
        <v>423</v>
      </c>
      <c r="BA115" s="768"/>
      <c r="BB115" s="768"/>
      <c r="BC115" s="768"/>
      <c r="BD115" s="768"/>
      <c r="BE115" s="768"/>
      <c r="BF115" s="768"/>
      <c r="BG115" s="768"/>
      <c r="BH115" s="768"/>
      <c r="BI115" s="768"/>
      <c r="BJ115" s="768"/>
      <c r="BK115" s="768"/>
      <c r="BL115" s="768"/>
      <c r="BM115" s="768"/>
      <c r="BN115" s="768"/>
      <c r="BO115" s="768"/>
      <c r="BP115" s="769"/>
      <c r="BQ115" s="770" t="s">
        <v>109</v>
      </c>
      <c r="BR115" s="771"/>
      <c r="BS115" s="771"/>
      <c r="BT115" s="771"/>
      <c r="BU115" s="771"/>
      <c r="BV115" s="771" t="s">
        <v>109</v>
      </c>
      <c r="BW115" s="771"/>
      <c r="BX115" s="771"/>
      <c r="BY115" s="771"/>
      <c r="BZ115" s="771"/>
      <c r="CA115" s="771" t="s">
        <v>109</v>
      </c>
      <c r="CB115" s="771"/>
      <c r="CC115" s="771"/>
      <c r="CD115" s="771"/>
      <c r="CE115" s="771"/>
      <c r="CF115" s="848" t="s">
        <v>109</v>
      </c>
      <c r="CG115" s="849"/>
      <c r="CH115" s="849"/>
      <c r="CI115" s="849"/>
      <c r="CJ115" s="849"/>
      <c r="CK115" s="917"/>
      <c r="CL115" s="866"/>
      <c r="CM115" s="767" t="s">
        <v>424</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109</v>
      </c>
      <c r="DH115" s="784"/>
      <c r="DI115" s="784"/>
      <c r="DJ115" s="784"/>
      <c r="DK115" s="785"/>
      <c r="DL115" s="786" t="s">
        <v>109</v>
      </c>
      <c r="DM115" s="784"/>
      <c r="DN115" s="784"/>
      <c r="DO115" s="784"/>
      <c r="DP115" s="785"/>
      <c r="DQ115" s="786" t="s">
        <v>109</v>
      </c>
      <c r="DR115" s="784"/>
      <c r="DS115" s="784"/>
      <c r="DT115" s="784"/>
      <c r="DU115" s="785"/>
      <c r="DV115" s="754" t="s">
        <v>109</v>
      </c>
      <c r="DW115" s="755"/>
      <c r="DX115" s="755"/>
      <c r="DY115" s="755"/>
      <c r="DZ115" s="756"/>
    </row>
    <row r="116" spans="1:130" s="197" customFormat="1" ht="26.25" customHeight="1">
      <c r="A116" s="906"/>
      <c r="B116" s="907"/>
      <c r="C116" s="846" t="s">
        <v>425</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109</v>
      </c>
      <c r="AB116" s="784"/>
      <c r="AC116" s="784"/>
      <c r="AD116" s="784"/>
      <c r="AE116" s="785"/>
      <c r="AF116" s="786" t="s">
        <v>109</v>
      </c>
      <c r="AG116" s="784"/>
      <c r="AH116" s="784"/>
      <c r="AI116" s="784"/>
      <c r="AJ116" s="785"/>
      <c r="AK116" s="786" t="s">
        <v>109</v>
      </c>
      <c r="AL116" s="784"/>
      <c r="AM116" s="784"/>
      <c r="AN116" s="784"/>
      <c r="AO116" s="785"/>
      <c r="AP116" s="754" t="s">
        <v>109</v>
      </c>
      <c r="AQ116" s="755"/>
      <c r="AR116" s="755"/>
      <c r="AS116" s="755"/>
      <c r="AT116" s="756"/>
      <c r="AU116" s="923"/>
      <c r="AV116" s="924"/>
      <c r="AW116" s="924"/>
      <c r="AX116" s="924"/>
      <c r="AY116" s="925"/>
      <c r="AZ116" s="767" t="s">
        <v>426</v>
      </c>
      <c r="BA116" s="768"/>
      <c r="BB116" s="768"/>
      <c r="BC116" s="768"/>
      <c r="BD116" s="768"/>
      <c r="BE116" s="768"/>
      <c r="BF116" s="768"/>
      <c r="BG116" s="768"/>
      <c r="BH116" s="768"/>
      <c r="BI116" s="768"/>
      <c r="BJ116" s="768"/>
      <c r="BK116" s="768"/>
      <c r="BL116" s="768"/>
      <c r="BM116" s="768"/>
      <c r="BN116" s="768"/>
      <c r="BO116" s="768"/>
      <c r="BP116" s="769"/>
      <c r="BQ116" s="770" t="s">
        <v>109</v>
      </c>
      <c r="BR116" s="771"/>
      <c r="BS116" s="771"/>
      <c r="BT116" s="771"/>
      <c r="BU116" s="771"/>
      <c r="BV116" s="771" t="s">
        <v>109</v>
      </c>
      <c r="BW116" s="771"/>
      <c r="BX116" s="771"/>
      <c r="BY116" s="771"/>
      <c r="BZ116" s="771"/>
      <c r="CA116" s="771" t="s">
        <v>109</v>
      </c>
      <c r="CB116" s="771"/>
      <c r="CC116" s="771"/>
      <c r="CD116" s="771"/>
      <c r="CE116" s="771"/>
      <c r="CF116" s="848" t="s">
        <v>109</v>
      </c>
      <c r="CG116" s="849"/>
      <c r="CH116" s="849"/>
      <c r="CI116" s="849"/>
      <c r="CJ116" s="849"/>
      <c r="CK116" s="917"/>
      <c r="CL116" s="866"/>
      <c r="CM116" s="803" t="s">
        <v>427</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109</v>
      </c>
      <c r="DH116" s="784"/>
      <c r="DI116" s="784"/>
      <c r="DJ116" s="784"/>
      <c r="DK116" s="785"/>
      <c r="DL116" s="786" t="s">
        <v>109</v>
      </c>
      <c r="DM116" s="784"/>
      <c r="DN116" s="784"/>
      <c r="DO116" s="784"/>
      <c r="DP116" s="785"/>
      <c r="DQ116" s="786" t="s">
        <v>109</v>
      </c>
      <c r="DR116" s="784"/>
      <c r="DS116" s="784"/>
      <c r="DT116" s="784"/>
      <c r="DU116" s="785"/>
      <c r="DV116" s="754" t="s">
        <v>109</v>
      </c>
      <c r="DW116" s="755"/>
      <c r="DX116" s="755"/>
      <c r="DY116" s="755"/>
      <c r="DZ116" s="756"/>
    </row>
    <row r="117" spans="1:130" s="197" customFormat="1" ht="26.25" customHeight="1">
      <c r="A117" s="887" t="s">
        <v>166</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428</v>
      </c>
      <c r="Z117" s="889"/>
      <c r="AA117" s="894">
        <v>1524058</v>
      </c>
      <c r="AB117" s="895"/>
      <c r="AC117" s="895"/>
      <c r="AD117" s="895"/>
      <c r="AE117" s="896"/>
      <c r="AF117" s="898">
        <v>1453585</v>
      </c>
      <c r="AG117" s="895"/>
      <c r="AH117" s="895"/>
      <c r="AI117" s="895"/>
      <c r="AJ117" s="896"/>
      <c r="AK117" s="898">
        <v>1415998</v>
      </c>
      <c r="AL117" s="895"/>
      <c r="AM117" s="895"/>
      <c r="AN117" s="895"/>
      <c r="AO117" s="896"/>
      <c r="AP117" s="899"/>
      <c r="AQ117" s="900"/>
      <c r="AR117" s="900"/>
      <c r="AS117" s="900"/>
      <c r="AT117" s="901"/>
      <c r="AU117" s="923"/>
      <c r="AV117" s="924"/>
      <c r="AW117" s="924"/>
      <c r="AX117" s="924"/>
      <c r="AY117" s="925"/>
      <c r="AZ117" s="845" t="s">
        <v>429</v>
      </c>
      <c r="BA117" s="846"/>
      <c r="BB117" s="846"/>
      <c r="BC117" s="846"/>
      <c r="BD117" s="846"/>
      <c r="BE117" s="846"/>
      <c r="BF117" s="846"/>
      <c r="BG117" s="846"/>
      <c r="BH117" s="846"/>
      <c r="BI117" s="846"/>
      <c r="BJ117" s="846"/>
      <c r="BK117" s="846"/>
      <c r="BL117" s="846"/>
      <c r="BM117" s="846"/>
      <c r="BN117" s="846"/>
      <c r="BO117" s="846"/>
      <c r="BP117" s="847"/>
      <c r="BQ117" s="857" t="s">
        <v>109</v>
      </c>
      <c r="BR117" s="858"/>
      <c r="BS117" s="858"/>
      <c r="BT117" s="858"/>
      <c r="BU117" s="858"/>
      <c r="BV117" s="858" t="s">
        <v>109</v>
      </c>
      <c r="BW117" s="858"/>
      <c r="BX117" s="858"/>
      <c r="BY117" s="858"/>
      <c r="BZ117" s="858"/>
      <c r="CA117" s="858" t="s">
        <v>109</v>
      </c>
      <c r="CB117" s="858"/>
      <c r="CC117" s="858"/>
      <c r="CD117" s="858"/>
      <c r="CE117" s="858"/>
      <c r="CF117" s="848" t="s">
        <v>109</v>
      </c>
      <c r="CG117" s="849"/>
      <c r="CH117" s="849"/>
      <c r="CI117" s="849"/>
      <c r="CJ117" s="849"/>
      <c r="CK117" s="917"/>
      <c r="CL117" s="866"/>
      <c r="CM117" s="803" t="s">
        <v>430</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v>300</v>
      </c>
      <c r="DH117" s="784"/>
      <c r="DI117" s="784"/>
      <c r="DJ117" s="784"/>
      <c r="DK117" s="785"/>
      <c r="DL117" s="786">
        <v>150</v>
      </c>
      <c r="DM117" s="784"/>
      <c r="DN117" s="784"/>
      <c r="DO117" s="784"/>
      <c r="DP117" s="785"/>
      <c r="DQ117" s="786">
        <v>150</v>
      </c>
      <c r="DR117" s="784"/>
      <c r="DS117" s="784"/>
      <c r="DT117" s="784"/>
      <c r="DU117" s="785"/>
      <c r="DV117" s="754">
        <v>0</v>
      </c>
      <c r="DW117" s="755"/>
      <c r="DX117" s="755"/>
      <c r="DY117" s="755"/>
      <c r="DZ117" s="756"/>
    </row>
    <row r="118" spans="1:130" s="197" customFormat="1" ht="26.25" customHeight="1">
      <c r="A118" s="887" t="s">
        <v>403</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401</v>
      </c>
      <c r="AB118" s="888"/>
      <c r="AC118" s="888"/>
      <c r="AD118" s="888"/>
      <c r="AE118" s="889"/>
      <c r="AF118" s="890" t="s">
        <v>283</v>
      </c>
      <c r="AG118" s="888"/>
      <c r="AH118" s="888"/>
      <c r="AI118" s="888"/>
      <c r="AJ118" s="889"/>
      <c r="AK118" s="890" t="s">
        <v>282</v>
      </c>
      <c r="AL118" s="888"/>
      <c r="AM118" s="888"/>
      <c r="AN118" s="888"/>
      <c r="AO118" s="889"/>
      <c r="AP118" s="891" t="s">
        <v>402</v>
      </c>
      <c r="AQ118" s="892"/>
      <c r="AR118" s="892"/>
      <c r="AS118" s="892"/>
      <c r="AT118" s="893"/>
      <c r="AU118" s="926"/>
      <c r="AV118" s="927"/>
      <c r="AW118" s="927"/>
      <c r="AX118" s="927"/>
      <c r="AY118" s="927"/>
      <c r="AZ118" s="228" t="s">
        <v>166</v>
      </c>
      <c r="BA118" s="228"/>
      <c r="BB118" s="228"/>
      <c r="BC118" s="228"/>
      <c r="BD118" s="228"/>
      <c r="BE118" s="228"/>
      <c r="BF118" s="228"/>
      <c r="BG118" s="228"/>
      <c r="BH118" s="228"/>
      <c r="BI118" s="228"/>
      <c r="BJ118" s="228"/>
      <c r="BK118" s="228"/>
      <c r="BL118" s="228"/>
      <c r="BM118" s="228"/>
      <c r="BN118" s="228"/>
      <c r="BO118" s="837" t="s">
        <v>431</v>
      </c>
      <c r="BP118" s="838"/>
      <c r="BQ118" s="857">
        <v>18683459</v>
      </c>
      <c r="BR118" s="858"/>
      <c r="BS118" s="858"/>
      <c r="BT118" s="858"/>
      <c r="BU118" s="858"/>
      <c r="BV118" s="858">
        <v>19028999</v>
      </c>
      <c r="BW118" s="858"/>
      <c r="BX118" s="858"/>
      <c r="BY118" s="858"/>
      <c r="BZ118" s="858"/>
      <c r="CA118" s="858">
        <v>18886721</v>
      </c>
      <c r="CB118" s="858"/>
      <c r="CC118" s="858"/>
      <c r="CD118" s="858"/>
      <c r="CE118" s="858"/>
      <c r="CF118" s="743"/>
      <c r="CG118" s="744"/>
      <c r="CH118" s="744"/>
      <c r="CI118" s="744"/>
      <c r="CJ118" s="841"/>
      <c r="CK118" s="917"/>
      <c r="CL118" s="866"/>
      <c r="CM118" s="803" t="s">
        <v>432</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109</v>
      </c>
      <c r="DH118" s="784"/>
      <c r="DI118" s="784"/>
      <c r="DJ118" s="784"/>
      <c r="DK118" s="785"/>
      <c r="DL118" s="786" t="s">
        <v>109</v>
      </c>
      <c r="DM118" s="784"/>
      <c r="DN118" s="784"/>
      <c r="DO118" s="784"/>
      <c r="DP118" s="785"/>
      <c r="DQ118" s="786" t="s">
        <v>109</v>
      </c>
      <c r="DR118" s="784"/>
      <c r="DS118" s="784"/>
      <c r="DT118" s="784"/>
      <c r="DU118" s="785"/>
      <c r="DV118" s="754" t="s">
        <v>109</v>
      </c>
      <c r="DW118" s="755"/>
      <c r="DX118" s="755"/>
      <c r="DY118" s="755"/>
      <c r="DZ118" s="756"/>
    </row>
    <row r="119" spans="1:130" s="197" customFormat="1" ht="26.25" customHeight="1">
      <c r="A119" s="863" t="s">
        <v>406</v>
      </c>
      <c r="B119" s="864"/>
      <c r="C119" s="869" t="s">
        <v>407</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109</v>
      </c>
      <c r="AB119" s="873"/>
      <c r="AC119" s="873"/>
      <c r="AD119" s="873"/>
      <c r="AE119" s="874"/>
      <c r="AF119" s="875" t="s">
        <v>109</v>
      </c>
      <c r="AG119" s="873"/>
      <c r="AH119" s="873"/>
      <c r="AI119" s="873"/>
      <c r="AJ119" s="874"/>
      <c r="AK119" s="875" t="s">
        <v>109</v>
      </c>
      <c r="AL119" s="873"/>
      <c r="AM119" s="873"/>
      <c r="AN119" s="873"/>
      <c r="AO119" s="874"/>
      <c r="AP119" s="876" t="s">
        <v>109</v>
      </c>
      <c r="AQ119" s="877"/>
      <c r="AR119" s="877"/>
      <c r="AS119" s="877"/>
      <c r="AT119" s="878"/>
      <c r="AU119" s="879" t="s">
        <v>433</v>
      </c>
      <c r="AV119" s="880"/>
      <c r="AW119" s="880"/>
      <c r="AX119" s="880"/>
      <c r="AY119" s="881"/>
      <c r="AZ119" s="816" t="s">
        <v>434</v>
      </c>
      <c r="BA119" s="758"/>
      <c r="BB119" s="758"/>
      <c r="BC119" s="758"/>
      <c r="BD119" s="758"/>
      <c r="BE119" s="758"/>
      <c r="BF119" s="758"/>
      <c r="BG119" s="758"/>
      <c r="BH119" s="758"/>
      <c r="BI119" s="758"/>
      <c r="BJ119" s="758"/>
      <c r="BK119" s="758"/>
      <c r="BL119" s="758"/>
      <c r="BM119" s="758"/>
      <c r="BN119" s="758"/>
      <c r="BO119" s="758"/>
      <c r="BP119" s="759"/>
      <c r="BQ119" s="799">
        <v>7059046</v>
      </c>
      <c r="BR119" s="800"/>
      <c r="BS119" s="800"/>
      <c r="BT119" s="800"/>
      <c r="BU119" s="800"/>
      <c r="BV119" s="800">
        <v>7105973</v>
      </c>
      <c r="BW119" s="800"/>
      <c r="BX119" s="800"/>
      <c r="BY119" s="800"/>
      <c r="BZ119" s="800"/>
      <c r="CA119" s="800">
        <v>8191170</v>
      </c>
      <c r="CB119" s="800"/>
      <c r="CC119" s="800"/>
      <c r="CD119" s="800"/>
      <c r="CE119" s="800"/>
      <c r="CF119" s="861">
        <v>131.5</v>
      </c>
      <c r="CG119" s="862"/>
      <c r="CH119" s="862"/>
      <c r="CI119" s="862"/>
      <c r="CJ119" s="862"/>
      <c r="CK119" s="918"/>
      <c r="CL119" s="868"/>
      <c r="CM119" s="825" t="s">
        <v>435</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109</v>
      </c>
      <c r="DH119" s="717"/>
      <c r="DI119" s="717"/>
      <c r="DJ119" s="717"/>
      <c r="DK119" s="718"/>
      <c r="DL119" s="719" t="s">
        <v>109</v>
      </c>
      <c r="DM119" s="717"/>
      <c r="DN119" s="717"/>
      <c r="DO119" s="717"/>
      <c r="DP119" s="718"/>
      <c r="DQ119" s="719" t="s">
        <v>109</v>
      </c>
      <c r="DR119" s="717"/>
      <c r="DS119" s="717"/>
      <c r="DT119" s="717"/>
      <c r="DU119" s="718"/>
      <c r="DV119" s="807" t="s">
        <v>109</v>
      </c>
      <c r="DW119" s="808"/>
      <c r="DX119" s="808"/>
      <c r="DY119" s="808"/>
      <c r="DZ119" s="809"/>
    </row>
    <row r="120" spans="1:130" s="197" customFormat="1" ht="26.25" customHeight="1">
      <c r="A120" s="865"/>
      <c r="B120" s="866"/>
      <c r="C120" s="803" t="s">
        <v>411</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109</v>
      </c>
      <c r="AB120" s="784"/>
      <c r="AC120" s="784"/>
      <c r="AD120" s="784"/>
      <c r="AE120" s="785"/>
      <c r="AF120" s="786" t="s">
        <v>109</v>
      </c>
      <c r="AG120" s="784"/>
      <c r="AH120" s="784"/>
      <c r="AI120" s="784"/>
      <c r="AJ120" s="785"/>
      <c r="AK120" s="786" t="s">
        <v>109</v>
      </c>
      <c r="AL120" s="784"/>
      <c r="AM120" s="784"/>
      <c r="AN120" s="784"/>
      <c r="AO120" s="785"/>
      <c r="AP120" s="754" t="s">
        <v>109</v>
      </c>
      <c r="AQ120" s="755"/>
      <c r="AR120" s="755"/>
      <c r="AS120" s="755"/>
      <c r="AT120" s="756"/>
      <c r="AU120" s="882"/>
      <c r="AV120" s="883"/>
      <c r="AW120" s="883"/>
      <c r="AX120" s="883"/>
      <c r="AY120" s="884"/>
      <c r="AZ120" s="767" t="s">
        <v>436</v>
      </c>
      <c r="BA120" s="768"/>
      <c r="BB120" s="768"/>
      <c r="BC120" s="768"/>
      <c r="BD120" s="768"/>
      <c r="BE120" s="768"/>
      <c r="BF120" s="768"/>
      <c r="BG120" s="768"/>
      <c r="BH120" s="768"/>
      <c r="BI120" s="768"/>
      <c r="BJ120" s="768"/>
      <c r="BK120" s="768"/>
      <c r="BL120" s="768"/>
      <c r="BM120" s="768"/>
      <c r="BN120" s="768"/>
      <c r="BO120" s="768"/>
      <c r="BP120" s="769"/>
      <c r="BQ120" s="770">
        <v>2157831</v>
      </c>
      <c r="BR120" s="771"/>
      <c r="BS120" s="771"/>
      <c r="BT120" s="771"/>
      <c r="BU120" s="771"/>
      <c r="BV120" s="771">
        <v>2267442</v>
      </c>
      <c r="BW120" s="771"/>
      <c r="BX120" s="771"/>
      <c r="BY120" s="771"/>
      <c r="BZ120" s="771"/>
      <c r="CA120" s="771">
        <v>2263327</v>
      </c>
      <c r="CB120" s="771"/>
      <c r="CC120" s="771"/>
      <c r="CD120" s="771"/>
      <c r="CE120" s="771"/>
      <c r="CF120" s="848">
        <v>36.299999999999997</v>
      </c>
      <c r="CG120" s="849"/>
      <c r="CH120" s="849"/>
      <c r="CI120" s="849"/>
      <c r="CJ120" s="849"/>
      <c r="CK120" s="850" t="s">
        <v>437</v>
      </c>
      <c r="CL120" s="810"/>
      <c r="CM120" s="810"/>
      <c r="CN120" s="810"/>
      <c r="CO120" s="811"/>
      <c r="CP120" s="854" t="s">
        <v>438</v>
      </c>
      <c r="CQ120" s="855"/>
      <c r="CR120" s="855"/>
      <c r="CS120" s="855"/>
      <c r="CT120" s="855"/>
      <c r="CU120" s="855"/>
      <c r="CV120" s="855"/>
      <c r="CW120" s="855"/>
      <c r="CX120" s="855"/>
      <c r="CY120" s="855"/>
      <c r="CZ120" s="855"/>
      <c r="DA120" s="855"/>
      <c r="DB120" s="855"/>
      <c r="DC120" s="855"/>
      <c r="DD120" s="855"/>
      <c r="DE120" s="855"/>
      <c r="DF120" s="856"/>
      <c r="DG120" s="799">
        <v>6930494</v>
      </c>
      <c r="DH120" s="800"/>
      <c r="DI120" s="800"/>
      <c r="DJ120" s="800"/>
      <c r="DK120" s="800"/>
      <c r="DL120" s="800">
        <v>6521163</v>
      </c>
      <c r="DM120" s="800"/>
      <c r="DN120" s="800"/>
      <c r="DO120" s="800"/>
      <c r="DP120" s="800"/>
      <c r="DQ120" s="800">
        <v>6637234</v>
      </c>
      <c r="DR120" s="800"/>
      <c r="DS120" s="800"/>
      <c r="DT120" s="800"/>
      <c r="DU120" s="800"/>
      <c r="DV120" s="801">
        <v>106.5</v>
      </c>
      <c r="DW120" s="801"/>
      <c r="DX120" s="801"/>
      <c r="DY120" s="801"/>
      <c r="DZ120" s="802"/>
    </row>
    <row r="121" spans="1:130" s="197" customFormat="1" ht="26.25" customHeight="1">
      <c r="A121" s="865"/>
      <c r="B121" s="866"/>
      <c r="C121" s="842" t="s">
        <v>439</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v>7805</v>
      </c>
      <c r="AB121" s="784"/>
      <c r="AC121" s="784"/>
      <c r="AD121" s="784"/>
      <c r="AE121" s="785"/>
      <c r="AF121" s="786">
        <v>7805</v>
      </c>
      <c r="AG121" s="784"/>
      <c r="AH121" s="784"/>
      <c r="AI121" s="784"/>
      <c r="AJ121" s="785"/>
      <c r="AK121" s="786">
        <v>7805</v>
      </c>
      <c r="AL121" s="784"/>
      <c r="AM121" s="784"/>
      <c r="AN121" s="784"/>
      <c r="AO121" s="785"/>
      <c r="AP121" s="754">
        <v>0.1</v>
      </c>
      <c r="AQ121" s="755"/>
      <c r="AR121" s="755"/>
      <c r="AS121" s="755"/>
      <c r="AT121" s="756"/>
      <c r="AU121" s="882"/>
      <c r="AV121" s="883"/>
      <c r="AW121" s="883"/>
      <c r="AX121" s="883"/>
      <c r="AY121" s="884"/>
      <c r="AZ121" s="845" t="s">
        <v>440</v>
      </c>
      <c r="BA121" s="846"/>
      <c r="BB121" s="846"/>
      <c r="BC121" s="846"/>
      <c r="BD121" s="846"/>
      <c r="BE121" s="846"/>
      <c r="BF121" s="846"/>
      <c r="BG121" s="846"/>
      <c r="BH121" s="846"/>
      <c r="BI121" s="846"/>
      <c r="BJ121" s="846"/>
      <c r="BK121" s="846"/>
      <c r="BL121" s="846"/>
      <c r="BM121" s="846"/>
      <c r="BN121" s="846"/>
      <c r="BO121" s="846"/>
      <c r="BP121" s="847"/>
      <c r="BQ121" s="857">
        <v>11811656</v>
      </c>
      <c r="BR121" s="858"/>
      <c r="BS121" s="858"/>
      <c r="BT121" s="858"/>
      <c r="BU121" s="858"/>
      <c r="BV121" s="858">
        <v>11695326</v>
      </c>
      <c r="BW121" s="858"/>
      <c r="BX121" s="858"/>
      <c r="BY121" s="858"/>
      <c r="BZ121" s="858"/>
      <c r="CA121" s="858">
        <v>11595572</v>
      </c>
      <c r="CB121" s="858"/>
      <c r="CC121" s="858"/>
      <c r="CD121" s="858"/>
      <c r="CE121" s="858"/>
      <c r="CF121" s="859">
        <v>186.1</v>
      </c>
      <c r="CG121" s="860"/>
      <c r="CH121" s="860"/>
      <c r="CI121" s="860"/>
      <c r="CJ121" s="860"/>
      <c r="CK121" s="851"/>
      <c r="CL121" s="812"/>
      <c r="CM121" s="812"/>
      <c r="CN121" s="812"/>
      <c r="CO121" s="813"/>
      <c r="CP121" s="828" t="s">
        <v>441</v>
      </c>
      <c r="CQ121" s="829"/>
      <c r="CR121" s="829"/>
      <c r="CS121" s="829"/>
      <c r="CT121" s="829"/>
      <c r="CU121" s="829"/>
      <c r="CV121" s="829"/>
      <c r="CW121" s="829"/>
      <c r="CX121" s="829"/>
      <c r="CY121" s="829"/>
      <c r="CZ121" s="829"/>
      <c r="DA121" s="829"/>
      <c r="DB121" s="829"/>
      <c r="DC121" s="829"/>
      <c r="DD121" s="829"/>
      <c r="DE121" s="829"/>
      <c r="DF121" s="830"/>
      <c r="DG121" s="770">
        <v>35918</v>
      </c>
      <c r="DH121" s="771"/>
      <c r="DI121" s="771"/>
      <c r="DJ121" s="771"/>
      <c r="DK121" s="771"/>
      <c r="DL121" s="771">
        <v>24648</v>
      </c>
      <c r="DM121" s="771"/>
      <c r="DN121" s="771"/>
      <c r="DO121" s="771"/>
      <c r="DP121" s="771"/>
      <c r="DQ121" s="771">
        <v>17977</v>
      </c>
      <c r="DR121" s="771"/>
      <c r="DS121" s="771"/>
      <c r="DT121" s="771"/>
      <c r="DU121" s="771"/>
      <c r="DV121" s="823">
        <v>0.3</v>
      </c>
      <c r="DW121" s="823"/>
      <c r="DX121" s="823"/>
      <c r="DY121" s="823"/>
      <c r="DZ121" s="824"/>
    </row>
    <row r="122" spans="1:130" s="197" customFormat="1" ht="26.25" customHeight="1">
      <c r="A122" s="865"/>
      <c r="B122" s="866"/>
      <c r="C122" s="803" t="s">
        <v>421</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109</v>
      </c>
      <c r="AB122" s="784"/>
      <c r="AC122" s="784"/>
      <c r="AD122" s="784"/>
      <c r="AE122" s="785"/>
      <c r="AF122" s="786" t="s">
        <v>109</v>
      </c>
      <c r="AG122" s="784"/>
      <c r="AH122" s="784"/>
      <c r="AI122" s="784"/>
      <c r="AJ122" s="785"/>
      <c r="AK122" s="786" t="s">
        <v>109</v>
      </c>
      <c r="AL122" s="784"/>
      <c r="AM122" s="784"/>
      <c r="AN122" s="784"/>
      <c r="AO122" s="785"/>
      <c r="AP122" s="754" t="s">
        <v>109</v>
      </c>
      <c r="AQ122" s="755"/>
      <c r="AR122" s="755"/>
      <c r="AS122" s="755"/>
      <c r="AT122" s="756"/>
      <c r="AU122" s="885"/>
      <c r="AV122" s="886"/>
      <c r="AW122" s="886"/>
      <c r="AX122" s="886"/>
      <c r="AY122" s="886"/>
      <c r="AZ122" s="228" t="s">
        <v>166</v>
      </c>
      <c r="BA122" s="228"/>
      <c r="BB122" s="228"/>
      <c r="BC122" s="228"/>
      <c r="BD122" s="228"/>
      <c r="BE122" s="228"/>
      <c r="BF122" s="228"/>
      <c r="BG122" s="228"/>
      <c r="BH122" s="228"/>
      <c r="BI122" s="228"/>
      <c r="BJ122" s="228"/>
      <c r="BK122" s="228"/>
      <c r="BL122" s="228"/>
      <c r="BM122" s="228"/>
      <c r="BN122" s="228"/>
      <c r="BO122" s="837" t="s">
        <v>442</v>
      </c>
      <c r="BP122" s="838"/>
      <c r="BQ122" s="839">
        <v>21028533</v>
      </c>
      <c r="BR122" s="840"/>
      <c r="BS122" s="840"/>
      <c r="BT122" s="840"/>
      <c r="BU122" s="840"/>
      <c r="BV122" s="840">
        <v>21068741</v>
      </c>
      <c r="BW122" s="840"/>
      <c r="BX122" s="840"/>
      <c r="BY122" s="840"/>
      <c r="BZ122" s="840"/>
      <c r="CA122" s="840">
        <v>22050069</v>
      </c>
      <c r="CB122" s="840"/>
      <c r="CC122" s="840"/>
      <c r="CD122" s="840"/>
      <c r="CE122" s="840"/>
      <c r="CF122" s="743"/>
      <c r="CG122" s="744"/>
      <c r="CH122" s="744"/>
      <c r="CI122" s="744"/>
      <c r="CJ122" s="841"/>
      <c r="CK122" s="851"/>
      <c r="CL122" s="812"/>
      <c r="CM122" s="812"/>
      <c r="CN122" s="812"/>
      <c r="CO122" s="813"/>
      <c r="CP122" s="828" t="s">
        <v>443</v>
      </c>
      <c r="CQ122" s="829"/>
      <c r="CR122" s="829"/>
      <c r="CS122" s="829"/>
      <c r="CT122" s="829"/>
      <c r="CU122" s="829"/>
      <c r="CV122" s="829"/>
      <c r="CW122" s="829"/>
      <c r="CX122" s="829"/>
      <c r="CY122" s="829"/>
      <c r="CZ122" s="829"/>
      <c r="DA122" s="829"/>
      <c r="DB122" s="829"/>
      <c r="DC122" s="829"/>
      <c r="DD122" s="829"/>
      <c r="DE122" s="829"/>
      <c r="DF122" s="830"/>
      <c r="DG122" s="770" t="s">
        <v>109</v>
      </c>
      <c r="DH122" s="771"/>
      <c r="DI122" s="771"/>
      <c r="DJ122" s="771"/>
      <c r="DK122" s="771"/>
      <c r="DL122" s="771" t="s">
        <v>109</v>
      </c>
      <c r="DM122" s="771"/>
      <c r="DN122" s="771"/>
      <c r="DO122" s="771"/>
      <c r="DP122" s="771"/>
      <c r="DQ122" s="771" t="s">
        <v>109</v>
      </c>
      <c r="DR122" s="771"/>
      <c r="DS122" s="771"/>
      <c r="DT122" s="771"/>
      <c r="DU122" s="771"/>
      <c r="DV122" s="823" t="s">
        <v>109</v>
      </c>
      <c r="DW122" s="823"/>
      <c r="DX122" s="823"/>
      <c r="DY122" s="823"/>
      <c r="DZ122" s="824"/>
    </row>
    <row r="123" spans="1:130" s="197" customFormat="1" ht="26.25" customHeight="1" thickBot="1">
      <c r="A123" s="865"/>
      <c r="B123" s="866"/>
      <c r="C123" s="803" t="s">
        <v>427</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109</v>
      </c>
      <c r="AB123" s="784"/>
      <c r="AC123" s="784"/>
      <c r="AD123" s="784"/>
      <c r="AE123" s="785"/>
      <c r="AF123" s="786" t="s">
        <v>109</v>
      </c>
      <c r="AG123" s="784"/>
      <c r="AH123" s="784"/>
      <c r="AI123" s="784"/>
      <c r="AJ123" s="785"/>
      <c r="AK123" s="786" t="s">
        <v>109</v>
      </c>
      <c r="AL123" s="784"/>
      <c r="AM123" s="784"/>
      <c r="AN123" s="784"/>
      <c r="AO123" s="785"/>
      <c r="AP123" s="754" t="s">
        <v>109</v>
      </c>
      <c r="AQ123" s="755"/>
      <c r="AR123" s="755"/>
      <c r="AS123" s="755"/>
      <c r="AT123" s="756"/>
      <c r="AU123" s="834" t="s">
        <v>444</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109</v>
      </c>
      <c r="BR123" s="832"/>
      <c r="BS123" s="832"/>
      <c r="BT123" s="832"/>
      <c r="BU123" s="832"/>
      <c r="BV123" s="832" t="s">
        <v>109</v>
      </c>
      <c r="BW123" s="832"/>
      <c r="BX123" s="832"/>
      <c r="BY123" s="832"/>
      <c r="BZ123" s="832"/>
      <c r="CA123" s="832" t="s">
        <v>109</v>
      </c>
      <c r="CB123" s="832"/>
      <c r="CC123" s="832"/>
      <c r="CD123" s="832"/>
      <c r="CE123" s="832"/>
      <c r="CF123" s="730"/>
      <c r="CG123" s="731"/>
      <c r="CH123" s="731"/>
      <c r="CI123" s="731"/>
      <c r="CJ123" s="833"/>
      <c r="CK123" s="851"/>
      <c r="CL123" s="812"/>
      <c r="CM123" s="812"/>
      <c r="CN123" s="812"/>
      <c r="CO123" s="813"/>
      <c r="CP123" s="828" t="s">
        <v>445</v>
      </c>
      <c r="CQ123" s="829"/>
      <c r="CR123" s="829"/>
      <c r="CS123" s="829"/>
      <c r="CT123" s="829"/>
      <c r="CU123" s="829"/>
      <c r="CV123" s="829"/>
      <c r="CW123" s="829"/>
      <c r="CX123" s="829"/>
      <c r="CY123" s="829"/>
      <c r="CZ123" s="829"/>
      <c r="DA123" s="829"/>
      <c r="DB123" s="829"/>
      <c r="DC123" s="829"/>
      <c r="DD123" s="829"/>
      <c r="DE123" s="829"/>
      <c r="DF123" s="830"/>
      <c r="DG123" s="783" t="s">
        <v>446</v>
      </c>
      <c r="DH123" s="784"/>
      <c r="DI123" s="784"/>
      <c r="DJ123" s="784"/>
      <c r="DK123" s="785"/>
      <c r="DL123" s="786" t="s">
        <v>446</v>
      </c>
      <c r="DM123" s="784"/>
      <c r="DN123" s="784"/>
      <c r="DO123" s="784"/>
      <c r="DP123" s="785"/>
      <c r="DQ123" s="786" t="s">
        <v>446</v>
      </c>
      <c r="DR123" s="784"/>
      <c r="DS123" s="784"/>
      <c r="DT123" s="784"/>
      <c r="DU123" s="785"/>
      <c r="DV123" s="754" t="s">
        <v>446</v>
      </c>
      <c r="DW123" s="755"/>
      <c r="DX123" s="755"/>
      <c r="DY123" s="755"/>
      <c r="DZ123" s="756"/>
    </row>
    <row r="124" spans="1:130" s="197" customFormat="1" ht="26.25" customHeight="1">
      <c r="A124" s="865"/>
      <c r="B124" s="866"/>
      <c r="C124" s="803" t="s">
        <v>430</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446</v>
      </c>
      <c r="AB124" s="784"/>
      <c r="AC124" s="784"/>
      <c r="AD124" s="784"/>
      <c r="AE124" s="785"/>
      <c r="AF124" s="786" t="s">
        <v>446</v>
      </c>
      <c r="AG124" s="784"/>
      <c r="AH124" s="784"/>
      <c r="AI124" s="784"/>
      <c r="AJ124" s="785"/>
      <c r="AK124" s="786" t="s">
        <v>446</v>
      </c>
      <c r="AL124" s="784"/>
      <c r="AM124" s="784"/>
      <c r="AN124" s="784"/>
      <c r="AO124" s="785"/>
      <c r="AP124" s="754" t="s">
        <v>446</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447</v>
      </c>
      <c r="CQ124" s="829"/>
      <c r="CR124" s="829"/>
      <c r="CS124" s="829"/>
      <c r="CT124" s="829"/>
      <c r="CU124" s="829"/>
      <c r="CV124" s="829"/>
      <c r="CW124" s="829"/>
      <c r="CX124" s="829"/>
      <c r="CY124" s="829"/>
      <c r="CZ124" s="829"/>
      <c r="DA124" s="829"/>
      <c r="DB124" s="829"/>
      <c r="DC124" s="829"/>
      <c r="DD124" s="829"/>
      <c r="DE124" s="829"/>
      <c r="DF124" s="830"/>
      <c r="DG124" s="716" t="s">
        <v>446</v>
      </c>
      <c r="DH124" s="717"/>
      <c r="DI124" s="717"/>
      <c r="DJ124" s="717"/>
      <c r="DK124" s="718"/>
      <c r="DL124" s="719" t="s">
        <v>446</v>
      </c>
      <c r="DM124" s="717"/>
      <c r="DN124" s="717"/>
      <c r="DO124" s="717"/>
      <c r="DP124" s="718"/>
      <c r="DQ124" s="719" t="s">
        <v>446</v>
      </c>
      <c r="DR124" s="717"/>
      <c r="DS124" s="717"/>
      <c r="DT124" s="717"/>
      <c r="DU124" s="718"/>
      <c r="DV124" s="807" t="s">
        <v>446</v>
      </c>
      <c r="DW124" s="808"/>
      <c r="DX124" s="808"/>
      <c r="DY124" s="808"/>
      <c r="DZ124" s="809"/>
    </row>
    <row r="125" spans="1:130" s="197" customFormat="1" ht="26.25" customHeight="1" thickBot="1">
      <c r="A125" s="865"/>
      <c r="B125" s="866"/>
      <c r="C125" s="803" t="s">
        <v>432</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446</v>
      </c>
      <c r="AB125" s="784"/>
      <c r="AC125" s="784"/>
      <c r="AD125" s="784"/>
      <c r="AE125" s="785"/>
      <c r="AF125" s="786" t="s">
        <v>446</v>
      </c>
      <c r="AG125" s="784"/>
      <c r="AH125" s="784"/>
      <c r="AI125" s="784"/>
      <c r="AJ125" s="785"/>
      <c r="AK125" s="786" t="s">
        <v>446</v>
      </c>
      <c r="AL125" s="784"/>
      <c r="AM125" s="784"/>
      <c r="AN125" s="784"/>
      <c r="AO125" s="785"/>
      <c r="AP125" s="754" t="s">
        <v>446</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448</v>
      </c>
      <c r="CL125" s="810"/>
      <c r="CM125" s="810"/>
      <c r="CN125" s="810"/>
      <c r="CO125" s="811"/>
      <c r="CP125" s="816" t="s">
        <v>449</v>
      </c>
      <c r="CQ125" s="758"/>
      <c r="CR125" s="758"/>
      <c r="CS125" s="758"/>
      <c r="CT125" s="758"/>
      <c r="CU125" s="758"/>
      <c r="CV125" s="758"/>
      <c r="CW125" s="758"/>
      <c r="CX125" s="758"/>
      <c r="CY125" s="758"/>
      <c r="CZ125" s="758"/>
      <c r="DA125" s="758"/>
      <c r="DB125" s="758"/>
      <c r="DC125" s="758"/>
      <c r="DD125" s="758"/>
      <c r="DE125" s="758"/>
      <c r="DF125" s="759"/>
      <c r="DG125" s="799" t="s">
        <v>446</v>
      </c>
      <c r="DH125" s="800"/>
      <c r="DI125" s="800"/>
      <c r="DJ125" s="800"/>
      <c r="DK125" s="800"/>
      <c r="DL125" s="800" t="s">
        <v>446</v>
      </c>
      <c r="DM125" s="800"/>
      <c r="DN125" s="800"/>
      <c r="DO125" s="800"/>
      <c r="DP125" s="800"/>
      <c r="DQ125" s="800" t="s">
        <v>446</v>
      </c>
      <c r="DR125" s="800"/>
      <c r="DS125" s="800"/>
      <c r="DT125" s="800"/>
      <c r="DU125" s="800"/>
      <c r="DV125" s="801" t="s">
        <v>446</v>
      </c>
      <c r="DW125" s="801"/>
      <c r="DX125" s="801"/>
      <c r="DY125" s="801"/>
      <c r="DZ125" s="802"/>
    </row>
    <row r="126" spans="1:130" s="197" customFormat="1" ht="26.25" customHeight="1">
      <c r="A126" s="865"/>
      <c r="B126" s="866"/>
      <c r="C126" s="803" t="s">
        <v>435</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446</v>
      </c>
      <c r="AB126" s="784"/>
      <c r="AC126" s="784"/>
      <c r="AD126" s="784"/>
      <c r="AE126" s="785"/>
      <c r="AF126" s="786" t="s">
        <v>446</v>
      </c>
      <c r="AG126" s="784"/>
      <c r="AH126" s="784"/>
      <c r="AI126" s="784"/>
      <c r="AJ126" s="785"/>
      <c r="AK126" s="786" t="s">
        <v>446</v>
      </c>
      <c r="AL126" s="784"/>
      <c r="AM126" s="784"/>
      <c r="AN126" s="784"/>
      <c r="AO126" s="785"/>
      <c r="AP126" s="754" t="s">
        <v>446</v>
      </c>
      <c r="AQ126" s="755"/>
      <c r="AR126" s="755"/>
      <c r="AS126" s="755"/>
      <c r="AT126" s="756"/>
      <c r="AU126" s="233"/>
      <c r="AV126" s="233"/>
      <c r="AW126" s="233"/>
      <c r="AX126" s="806" t="s">
        <v>450</v>
      </c>
      <c r="AY126" s="764"/>
      <c r="AZ126" s="764"/>
      <c r="BA126" s="764"/>
      <c r="BB126" s="764"/>
      <c r="BC126" s="764"/>
      <c r="BD126" s="764"/>
      <c r="BE126" s="765"/>
      <c r="BF126" s="763" t="s">
        <v>451</v>
      </c>
      <c r="BG126" s="764"/>
      <c r="BH126" s="764"/>
      <c r="BI126" s="764"/>
      <c r="BJ126" s="764"/>
      <c r="BK126" s="764"/>
      <c r="BL126" s="765"/>
      <c r="BM126" s="763" t="s">
        <v>452</v>
      </c>
      <c r="BN126" s="764"/>
      <c r="BO126" s="764"/>
      <c r="BP126" s="764"/>
      <c r="BQ126" s="764"/>
      <c r="BR126" s="764"/>
      <c r="BS126" s="765"/>
      <c r="BT126" s="763" t="s">
        <v>453</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454</v>
      </c>
      <c r="CQ126" s="768"/>
      <c r="CR126" s="768"/>
      <c r="CS126" s="768"/>
      <c r="CT126" s="768"/>
      <c r="CU126" s="768"/>
      <c r="CV126" s="768"/>
      <c r="CW126" s="768"/>
      <c r="CX126" s="768"/>
      <c r="CY126" s="768"/>
      <c r="CZ126" s="768"/>
      <c r="DA126" s="768"/>
      <c r="DB126" s="768"/>
      <c r="DC126" s="768"/>
      <c r="DD126" s="768"/>
      <c r="DE126" s="768"/>
      <c r="DF126" s="769"/>
      <c r="DG126" s="770" t="s">
        <v>446</v>
      </c>
      <c r="DH126" s="771"/>
      <c r="DI126" s="771"/>
      <c r="DJ126" s="771"/>
      <c r="DK126" s="771"/>
      <c r="DL126" s="771" t="s">
        <v>446</v>
      </c>
      <c r="DM126" s="771"/>
      <c r="DN126" s="771"/>
      <c r="DO126" s="771"/>
      <c r="DP126" s="771"/>
      <c r="DQ126" s="771" t="s">
        <v>446</v>
      </c>
      <c r="DR126" s="771"/>
      <c r="DS126" s="771"/>
      <c r="DT126" s="771"/>
      <c r="DU126" s="771"/>
      <c r="DV126" s="823" t="s">
        <v>446</v>
      </c>
      <c r="DW126" s="823"/>
      <c r="DX126" s="823"/>
      <c r="DY126" s="823"/>
      <c r="DZ126" s="824"/>
    </row>
    <row r="127" spans="1:130" s="197" customFormat="1" ht="26.25" customHeight="1" thickBot="1">
      <c r="A127" s="867"/>
      <c r="B127" s="868"/>
      <c r="C127" s="825" t="s">
        <v>455</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443</v>
      </c>
      <c r="AB127" s="784"/>
      <c r="AC127" s="784"/>
      <c r="AD127" s="784"/>
      <c r="AE127" s="785"/>
      <c r="AF127" s="786">
        <v>33</v>
      </c>
      <c r="AG127" s="784"/>
      <c r="AH127" s="784"/>
      <c r="AI127" s="784"/>
      <c r="AJ127" s="785"/>
      <c r="AK127" s="786">
        <v>9</v>
      </c>
      <c r="AL127" s="784"/>
      <c r="AM127" s="784"/>
      <c r="AN127" s="784"/>
      <c r="AO127" s="785"/>
      <c r="AP127" s="754">
        <v>0</v>
      </c>
      <c r="AQ127" s="755"/>
      <c r="AR127" s="755"/>
      <c r="AS127" s="755"/>
      <c r="AT127" s="756"/>
      <c r="AU127" s="233"/>
      <c r="AV127" s="233"/>
      <c r="AW127" s="233"/>
      <c r="AX127" s="757" t="s">
        <v>456</v>
      </c>
      <c r="AY127" s="758"/>
      <c r="AZ127" s="758"/>
      <c r="BA127" s="758"/>
      <c r="BB127" s="758"/>
      <c r="BC127" s="758"/>
      <c r="BD127" s="758"/>
      <c r="BE127" s="759"/>
      <c r="BF127" s="760" t="s">
        <v>446</v>
      </c>
      <c r="BG127" s="761"/>
      <c r="BH127" s="761"/>
      <c r="BI127" s="761"/>
      <c r="BJ127" s="761"/>
      <c r="BK127" s="761"/>
      <c r="BL127" s="762"/>
      <c r="BM127" s="760">
        <v>14.02</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457</v>
      </c>
      <c r="CQ127" s="752"/>
      <c r="CR127" s="752"/>
      <c r="CS127" s="752"/>
      <c r="CT127" s="752"/>
      <c r="CU127" s="752"/>
      <c r="CV127" s="752"/>
      <c r="CW127" s="752"/>
      <c r="CX127" s="752"/>
      <c r="CY127" s="752"/>
      <c r="CZ127" s="752"/>
      <c r="DA127" s="752"/>
      <c r="DB127" s="752"/>
      <c r="DC127" s="752"/>
      <c r="DD127" s="752"/>
      <c r="DE127" s="752"/>
      <c r="DF127" s="753"/>
      <c r="DG127" s="819" t="s">
        <v>458</v>
      </c>
      <c r="DH127" s="820"/>
      <c r="DI127" s="820"/>
      <c r="DJ127" s="820"/>
      <c r="DK127" s="820"/>
      <c r="DL127" s="820" t="s">
        <v>459</v>
      </c>
      <c r="DM127" s="820"/>
      <c r="DN127" s="820"/>
      <c r="DO127" s="820"/>
      <c r="DP127" s="820"/>
      <c r="DQ127" s="820" t="s">
        <v>459</v>
      </c>
      <c r="DR127" s="820"/>
      <c r="DS127" s="820"/>
      <c r="DT127" s="820"/>
      <c r="DU127" s="820"/>
      <c r="DV127" s="821" t="s">
        <v>459</v>
      </c>
      <c r="DW127" s="821"/>
      <c r="DX127" s="821"/>
      <c r="DY127" s="821"/>
      <c r="DZ127" s="822"/>
    </row>
    <row r="128" spans="1:130" s="197" customFormat="1" ht="26.25" customHeight="1">
      <c r="A128" s="795" t="s">
        <v>460</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461</v>
      </c>
      <c r="X128" s="797"/>
      <c r="Y128" s="797"/>
      <c r="Z128" s="798"/>
      <c r="AA128" s="723">
        <v>122570</v>
      </c>
      <c r="AB128" s="724"/>
      <c r="AC128" s="724"/>
      <c r="AD128" s="724"/>
      <c r="AE128" s="725"/>
      <c r="AF128" s="726">
        <v>160663</v>
      </c>
      <c r="AG128" s="724"/>
      <c r="AH128" s="724"/>
      <c r="AI128" s="724"/>
      <c r="AJ128" s="725"/>
      <c r="AK128" s="726">
        <v>199282</v>
      </c>
      <c r="AL128" s="724"/>
      <c r="AM128" s="724"/>
      <c r="AN128" s="724"/>
      <c r="AO128" s="725"/>
      <c r="AP128" s="727"/>
      <c r="AQ128" s="728"/>
      <c r="AR128" s="728"/>
      <c r="AS128" s="728"/>
      <c r="AT128" s="729"/>
      <c r="AU128" s="235"/>
      <c r="AV128" s="235"/>
      <c r="AW128" s="235"/>
      <c r="AX128" s="772" t="s">
        <v>462</v>
      </c>
      <c r="AY128" s="768"/>
      <c r="AZ128" s="768"/>
      <c r="BA128" s="768"/>
      <c r="BB128" s="768"/>
      <c r="BC128" s="768"/>
      <c r="BD128" s="768"/>
      <c r="BE128" s="769"/>
      <c r="BF128" s="790" t="s">
        <v>446</v>
      </c>
      <c r="BG128" s="791"/>
      <c r="BH128" s="791"/>
      <c r="BI128" s="791"/>
      <c r="BJ128" s="791"/>
      <c r="BK128" s="791"/>
      <c r="BL128" s="792"/>
      <c r="BM128" s="790">
        <v>19.02</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463</v>
      </c>
      <c r="X129" s="781"/>
      <c r="Y129" s="781"/>
      <c r="Z129" s="782"/>
      <c r="AA129" s="783">
        <v>7096591</v>
      </c>
      <c r="AB129" s="784"/>
      <c r="AC129" s="784"/>
      <c r="AD129" s="784"/>
      <c r="AE129" s="785"/>
      <c r="AF129" s="786">
        <v>7133077</v>
      </c>
      <c r="AG129" s="784"/>
      <c r="AH129" s="784"/>
      <c r="AI129" s="784"/>
      <c r="AJ129" s="785"/>
      <c r="AK129" s="786">
        <v>7079305</v>
      </c>
      <c r="AL129" s="784"/>
      <c r="AM129" s="784"/>
      <c r="AN129" s="784"/>
      <c r="AO129" s="785"/>
      <c r="AP129" s="787"/>
      <c r="AQ129" s="788"/>
      <c r="AR129" s="788"/>
      <c r="AS129" s="788"/>
      <c r="AT129" s="789"/>
      <c r="AU129" s="235"/>
      <c r="AV129" s="235"/>
      <c r="AW129" s="235"/>
      <c r="AX129" s="772" t="s">
        <v>464</v>
      </c>
      <c r="AY129" s="768"/>
      <c r="AZ129" s="768"/>
      <c r="BA129" s="768"/>
      <c r="BB129" s="768"/>
      <c r="BC129" s="768"/>
      <c r="BD129" s="768"/>
      <c r="BE129" s="769"/>
      <c r="BF129" s="773">
        <v>7.1</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465</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466</v>
      </c>
      <c r="X130" s="781"/>
      <c r="Y130" s="781"/>
      <c r="Z130" s="782"/>
      <c r="AA130" s="783">
        <v>843316</v>
      </c>
      <c r="AB130" s="784"/>
      <c r="AC130" s="784"/>
      <c r="AD130" s="784"/>
      <c r="AE130" s="785"/>
      <c r="AF130" s="786">
        <v>881561</v>
      </c>
      <c r="AG130" s="784"/>
      <c r="AH130" s="784"/>
      <c r="AI130" s="784"/>
      <c r="AJ130" s="785"/>
      <c r="AK130" s="786">
        <v>849918</v>
      </c>
      <c r="AL130" s="784"/>
      <c r="AM130" s="784"/>
      <c r="AN130" s="784"/>
      <c r="AO130" s="785"/>
      <c r="AP130" s="787"/>
      <c r="AQ130" s="788"/>
      <c r="AR130" s="788"/>
      <c r="AS130" s="788"/>
      <c r="AT130" s="789"/>
      <c r="AU130" s="235"/>
      <c r="AV130" s="235"/>
      <c r="AW130" s="235"/>
      <c r="AX130" s="751" t="s">
        <v>467</v>
      </c>
      <c r="AY130" s="752"/>
      <c r="AZ130" s="752"/>
      <c r="BA130" s="752"/>
      <c r="BB130" s="752"/>
      <c r="BC130" s="752"/>
      <c r="BD130" s="752"/>
      <c r="BE130" s="753"/>
      <c r="BF130" s="705" t="s">
        <v>468</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469</v>
      </c>
      <c r="X131" s="714"/>
      <c r="Y131" s="714"/>
      <c r="Z131" s="715"/>
      <c r="AA131" s="716">
        <v>6253275</v>
      </c>
      <c r="AB131" s="717"/>
      <c r="AC131" s="717"/>
      <c r="AD131" s="717"/>
      <c r="AE131" s="718"/>
      <c r="AF131" s="719">
        <v>6251516</v>
      </c>
      <c r="AG131" s="717"/>
      <c r="AH131" s="717"/>
      <c r="AI131" s="717"/>
      <c r="AJ131" s="718"/>
      <c r="AK131" s="719">
        <v>6229387</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470</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471</v>
      </c>
      <c r="W132" s="737"/>
      <c r="X132" s="737"/>
      <c r="Y132" s="737"/>
      <c r="Z132" s="738"/>
      <c r="AA132" s="739">
        <v>8.9260747370000004</v>
      </c>
      <c r="AB132" s="740"/>
      <c r="AC132" s="740"/>
      <c r="AD132" s="740"/>
      <c r="AE132" s="741"/>
      <c r="AF132" s="742">
        <v>6.5801799120000002</v>
      </c>
      <c r="AG132" s="740"/>
      <c r="AH132" s="740"/>
      <c r="AI132" s="740"/>
      <c r="AJ132" s="741"/>
      <c r="AK132" s="742">
        <v>5.8881877139999999</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472</v>
      </c>
      <c r="W133" s="746"/>
      <c r="X133" s="746"/>
      <c r="Y133" s="746"/>
      <c r="Z133" s="747"/>
      <c r="AA133" s="748">
        <v>9.6</v>
      </c>
      <c r="AB133" s="749"/>
      <c r="AC133" s="749"/>
      <c r="AD133" s="749"/>
      <c r="AE133" s="750"/>
      <c r="AF133" s="748">
        <v>8.5</v>
      </c>
      <c r="AG133" s="749"/>
      <c r="AH133" s="749"/>
      <c r="AI133" s="749"/>
      <c r="AJ133" s="750"/>
      <c r="AK133" s="748">
        <v>7.1</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T13" zoomScaleNormal="85" zoomScaleSheetLayoutView="55" workbookViewId="0">
      <selection activeCell="AB29" sqref="AB29"/>
    </sheetView>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67"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52"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473</v>
      </c>
      <c r="B5" s="246"/>
      <c r="C5" s="246"/>
      <c r="D5" s="246"/>
      <c r="E5" s="246"/>
      <c r="F5" s="246"/>
      <c r="G5" s="246"/>
      <c r="H5" s="246"/>
      <c r="I5" s="246"/>
      <c r="J5" s="246"/>
      <c r="K5" s="246"/>
      <c r="L5" s="246"/>
      <c r="M5" s="246"/>
      <c r="N5" s="246"/>
      <c r="O5" s="247"/>
    </row>
    <row r="6" spans="1:16">
      <c r="A6" s="248"/>
      <c r="B6" s="244"/>
      <c r="C6" s="244"/>
      <c r="D6" s="244"/>
      <c r="E6" s="244"/>
      <c r="F6" s="244"/>
      <c r="G6" s="249" t="s">
        <v>474</v>
      </c>
      <c r="H6" s="249"/>
      <c r="I6" s="249"/>
      <c r="J6" s="249"/>
      <c r="K6" s="244"/>
      <c r="L6" s="244"/>
      <c r="M6" s="244"/>
      <c r="N6" s="244"/>
    </row>
    <row r="7" spans="1:16">
      <c r="A7" s="248"/>
      <c r="B7" s="244"/>
      <c r="C7" s="244"/>
      <c r="D7" s="244"/>
      <c r="E7" s="244"/>
      <c r="F7" s="244"/>
      <c r="G7" s="251"/>
      <c r="H7" s="252"/>
      <c r="I7" s="252"/>
      <c r="J7" s="253"/>
      <c r="K7" s="1119" t="s">
        <v>475</v>
      </c>
      <c r="L7" s="254"/>
      <c r="M7" s="255" t="s">
        <v>476</v>
      </c>
      <c r="N7" s="256"/>
    </row>
    <row r="8" spans="1:16">
      <c r="A8" s="248"/>
      <c r="B8" s="244"/>
      <c r="C8" s="244"/>
      <c r="D8" s="244"/>
      <c r="E8" s="244"/>
      <c r="F8" s="244"/>
      <c r="G8" s="257"/>
      <c r="H8" s="258"/>
      <c r="I8" s="258"/>
      <c r="J8" s="259"/>
      <c r="K8" s="1120"/>
      <c r="L8" s="260" t="s">
        <v>477</v>
      </c>
      <c r="M8" s="261" t="s">
        <v>478</v>
      </c>
      <c r="N8" s="262" t="s">
        <v>479</v>
      </c>
    </row>
    <row r="9" spans="1:16">
      <c r="A9" s="248"/>
      <c r="B9" s="244"/>
      <c r="C9" s="244"/>
      <c r="D9" s="244"/>
      <c r="E9" s="244"/>
      <c r="F9" s="244"/>
      <c r="G9" s="1133" t="s">
        <v>480</v>
      </c>
      <c r="H9" s="1134"/>
      <c r="I9" s="1134"/>
      <c r="J9" s="1135"/>
      <c r="K9" s="263">
        <v>2134131</v>
      </c>
      <c r="L9" s="264">
        <v>62513</v>
      </c>
      <c r="M9" s="265">
        <v>64158</v>
      </c>
      <c r="N9" s="266">
        <v>-2.6</v>
      </c>
    </row>
    <row r="10" spans="1:16">
      <c r="A10" s="248"/>
      <c r="B10" s="244"/>
      <c r="C10" s="244"/>
      <c r="D10" s="244"/>
      <c r="E10" s="244"/>
      <c r="F10" s="244"/>
      <c r="G10" s="1133" t="s">
        <v>481</v>
      </c>
      <c r="H10" s="1134"/>
      <c r="I10" s="1134"/>
      <c r="J10" s="1135"/>
      <c r="K10" s="267">
        <v>142299</v>
      </c>
      <c r="L10" s="268">
        <v>4168</v>
      </c>
      <c r="M10" s="269">
        <v>6725</v>
      </c>
      <c r="N10" s="270">
        <v>-38</v>
      </c>
    </row>
    <row r="11" spans="1:16" ht="13.5" customHeight="1">
      <c r="A11" s="248"/>
      <c r="B11" s="244"/>
      <c r="C11" s="244"/>
      <c r="D11" s="244"/>
      <c r="E11" s="244"/>
      <c r="F11" s="244"/>
      <c r="G11" s="1133" t="s">
        <v>482</v>
      </c>
      <c r="H11" s="1134"/>
      <c r="I11" s="1134"/>
      <c r="J11" s="1135"/>
      <c r="K11" s="267">
        <v>375697</v>
      </c>
      <c r="L11" s="268">
        <v>11005</v>
      </c>
      <c r="M11" s="269">
        <v>8931</v>
      </c>
      <c r="N11" s="270">
        <v>23.2</v>
      </c>
    </row>
    <row r="12" spans="1:16" ht="13.5" customHeight="1">
      <c r="A12" s="248"/>
      <c r="B12" s="244"/>
      <c r="C12" s="244"/>
      <c r="D12" s="244"/>
      <c r="E12" s="244"/>
      <c r="F12" s="244"/>
      <c r="G12" s="1133" t="s">
        <v>483</v>
      </c>
      <c r="H12" s="1134"/>
      <c r="I12" s="1134"/>
      <c r="J12" s="1135"/>
      <c r="K12" s="267" t="s">
        <v>484</v>
      </c>
      <c r="L12" s="268" t="s">
        <v>484</v>
      </c>
      <c r="M12" s="269">
        <v>335</v>
      </c>
      <c r="N12" s="270" t="s">
        <v>484</v>
      </c>
    </row>
    <row r="13" spans="1:16" ht="13.5" customHeight="1">
      <c r="A13" s="248"/>
      <c r="B13" s="244"/>
      <c r="C13" s="244"/>
      <c r="D13" s="244"/>
      <c r="E13" s="244"/>
      <c r="F13" s="244"/>
      <c r="G13" s="1133" t="s">
        <v>485</v>
      </c>
      <c r="H13" s="1134"/>
      <c r="I13" s="1134"/>
      <c r="J13" s="1135"/>
      <c r="K13" s="267" t="s">
        <v>484</v>
      </c>
      <c r="L13" s="268" t="s">
        <v>484</v>
      </c>
      <c r="M13" s="269">
        <v>14</v>
      </c>
      <c r="N13" s="270" t="s">
        <v>484</v>
      </c>
    </row>
    <row r="14" spans="1:16" ht="13.5" customHeight="1">
      <c r="A14" s="248"/>
      <c r="B14" s="244"/>
      <c r="C14" s="244"/>
      <c r="D14" s="244"/>
      <c r="E14" s="244"/>
      <c r="F14" s="244"/>
      <c r="G14" s="1133" t="s">
        <v>486</v>
      </c>
      <c r="H14" s="1134"/>
      <c r="I14" s="1134"/>
      <c r="J14" s="1135"/>
      <c r="K14" s="267">
        <v>84886</v>
      </c>
      <c r="L14" s="268">
        <v>2486</v>
      </c>
      <c r="M14" s="269">
        <v>2685</v>
      </c>
      <c r="N14" s="270">
        <v>-7.4</v>
      </c>
    </row>
    <row r="15" spans="1:16" ht="13.5" customHeight="1">
      <c r="A15" s="248"/>
      <c r="B15" s="244"/>
      <c r="C15" s="244"/>
      <c r="D15" s="244"/>
      <c r="E15" s="244"/>
      <c r="F15" s="244"/>
      <c r="G15" s="1133" t="s">
        <v>487</v>
      </c>
      <c r="H15" s="1134"/>
      <c r="I15" s="1134"/>
      <c r="J15" s="1135"/>
      <c r="K15" s="267">
        <v>58264</v>
      </c>
      <c r="L15" s="268">
        <v>1707</v>
      </c>
      <c r="M15" s="269">
        <v>1293</v>
      </c>
      <c r="N15" s="270">
        <v>32</v>
      </c>
    </row>
    <row r="16" spans="1:16">
      <c r="A16" s="248"/>
      <c r="B16" s="244"/>
      <c r="C16" s="244"/>
      <c r="D16" s="244"/>
      <c r="E16" s="244"/>
      <c r="F16" s="244"/>
      <c r="G16" s="1136" t="s">
        <v>488</v>
      </c>
      <c r="H16" s="1137"/>
      <c r="I16" s="1137"/>
      <c r="J16" s="1138"/>
      <c r="K16" s="268">
        <v>-201338</v>
      </c>
      <c r="L16" s="268">
        <v>-5898</v>
      </c>
      <c r="M16" s="269">
        <v>-6126</v>
      </c>
      <c r="N16" s="270">
        <v>-3.7</v>
      </c>
    </row>
    <row r="17" spans="1:16">
      <c r="A17" s="248"/>
      <c r="B17" s="244"/>
      <c r="C17" s="244"/>
      <c r="D17" s="244"/>
      <c r="E17" s="244"/>
      <c r="F17" s="244"/>
      <c r="G17" s="1136" t="s">
        <v>166</v>
      </c>
      <c r="H17" s="1137"/>
      <c r="I17" s="1137"/>
      <c r="J17" s="1138"/>
      <c r="K17" s="268">
        <v>2593939</v>
      </c>
      <c r="L17" s="268">
        <v>75982</v>
      </c>
      <c r="M17" s="269">
        <v>78014</v>
      </c>
      <c r="N17" s="270">
        <v>-2.6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489</v>
      </c>
      <c r="H19" s="244"/>
      <c r="I19" s="244"/>
      <c r="J19" s="244"/>
      <c r="K19" s="244"/>
      <c r="L19" s="244"/>
      <c r="M19" s="244"/>
      <c r="N19" s="244"/>
    </row>
    <row r="20" spans="1:16">
      <c r="A20" s="248"/>
      <c r="B20" s="244"/>
      <c r="C20" s="244"/>
      <c r="D20" s="244"/>
      <c r="E20" s="244"/>
      <c r="F20" s="244"/>
      <c r="G20" s="272"/>
      <c r="H20" s="273"/>
      <c r="I20" s="273"/>
      <c r="J20" s="274"/>
      <c r="K20" s="275" t="s">
        <v>490</v>
      </c>
      <c r="L20" s="276" t="s">
        <v>491</v>
      </c>
      <c r="M20" s="277" t="s">
        <v>492</v>
      </c>
      <c r="N20" s="278"/>
    </row>
    <row r="21" spans="1:16" s="284" customFormat="1">
      <c r="A21" s="279"/>
      <c r="B21" s="249"/>
      <c r="C21" s="249"/>
      <c r="D21" s="249"/>
      <c r="E21" s="249"/>
      <c r="F21" s="249"/>
      <c r="G21" s="1130" t="s">
        <v>493</v>
      </c>
      <c r="H21" s="1131"/>
      <c r="I21" s="1131"/>
      <c r="J21" s="1132"/>
      <c r="K21" s="280">
        <v>8.11</v>
      </c>
      <c r="L21" s="281">
        <v>7.49</v>
      </c>
      <c r="M21" s="282">
        <v>0.62</v>
      </c>
      <c r="N21" s="249"/>
      <c r="O21" s="283"/>
      <c r="P21" s="279"/>
    </row>
    <row r="22" spans="1:16" s="284" customFormat="1">
      <c r="A22" s="279"/>
      <c r="B22" s="249"/>
      <c r="C22" s="249"/>
      <c r="D22" s="249"/>
      <c r="E22" s="249"/>
      <c r="F22" s="249"/>
      <c r="G22" s="1130" t="s">
        <v>494</v>
      </c>
      <c r="H22" s="1131"/>
      <c r="I22" s="1131"/>
      <c r="J22" s="1132"/>
      <c r="K22" s="285">
        <v>89.7</v>
      </c>
      <c r="L22" s="286">
        <v>97.3</v>
      </c>
      <c r="M22" s="287">
        <v>-7.6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497</v>
      </c>
      <c r="H29" s="249"/>
      <c r="I29" s="249"/>
      <c r="J29" s="249"/>
      <c r="K29" s="244"/>
      <c r="L29" s="244"/>
      <c r="M29" s="244"/>
      <c r="N29" s="244"/>
      <c r="O29" s="293"/>
    </row>
    <row r="30" spans="1:16">
      <c r="A30" s="248"/>
      <c r="B30" s="244"/>
      <c r="C30" s="244"/>
      <c r="D30" s="244"/>
      <c r="E30" s="244"/>
      <c r="F30" s="244"/>
      <c r="G30" s="251"/>
      <c r="H30" s="252"/>
      <c r="I30" s="252"/>
      <c r="J30" s="253"/>
      <c r="K30" s="1119" t="s">
        <v>475</v>
      </c>
      <c r="L30" s="254"/>
      <c r="M30" s="255" t="s">
        <v>476</v>
      </c>
      <c r="N30" s="256"/>
    </row>
    <row r="31" spans="1:16">
      <c r="A31" s="248"/>
      <c r="B31" s="244"/>
      <c r="C31" s="244"/>
      <c r="D31" s="244"/>
      <c r="E31" s="244"/>
      <c r="F31" s="244"/>
      <c r="G31" s="257"/>
      <c r="H31" s="258"/>
      <c r="I31" s="258"/>
      <c r="J31" s="259"/>
      <c r="K31" s="1120"/>
      <c r="L31" s="260" t="s">
        <v>477</v>
      </c>
      <c r="M31" s="261" t="s">
        <v>478</v>
      </c>
      <c r="N31" s="262" t="s">
        <v>479</v>
      </c>
    </row>
    <row r="32" spans="1:16" ht="27" customHeight="1">
      <c r="A32" s="248"/>
      <c r="B32" s="244"/>
      <c r="C32" s="244"/>
      <c r="D32" s="244"/>
      <c r="E32" s="244"/>
      <c r="F32" s="244"/>
      <c r="G32" s="1121" t="s">
        <v>498</v>
      </c>
      <c r="H32" s="1122"/>
      <c r="I32" s="1122"/>
      <c r="J32" s="1123"/>
      <c r="K32" s="294">
        <v>873979</v>
      </c>
      <c r="L32" s="294">
        <v>25601</v>
      </c>
      <c r="M32" s="295">
        <v>34910</v>
      </c>
      <c r="N32" s="296">
        <v>-26.7</v>
      </c>
    </row>
    <row r="33" spans="1:16" ht="13.5" customHeight="1">
      <c r="A33" s="248"/>
      <c r="B33" s="244"/>
      <c r="C33" s="244"/>
      <c r="D33" s="244"/>
      <c r="E33" s="244"/>
      <c r="F33" s="244"/>
      <c r="G33" s="1121" t="s">
        <v>499</v>
      </c>
      <c r="H33" s="1122"/>
      <c r="I33" s="1122"/>
      <c r="J33" s="1123"/>
      <c r="K33" s="294" t="s">
        <v>484</v>
      </c>
      <c r="L33" s="294" t="s">
        <v>484</v>
      </c>
      <c r="M33" s="295" t="s">
        <v>484</v>
      </c>
      <c r="N33" s="296" t="s">
        <v>484</v>
      </c>
    </row>
    <row r="34" spans="1:16" ht="27" customHeight="1">
      <c r="A34" s="248"/>
      <c r="B34" s="244"/>
      <c r="C34" s="244"/>
      <c r="D34" s="244"/>
      <c r="E34" s="244"/>
      <c r="F34" s="244"/>
      <c r="G34" s="1121" t="s">
        <v>500</v>
      </c>
      <c r="H34" s="1122"/>
      <c r="I34" s="1122"/>
      <c r="J34" s="1123"/>
      <c r="K34" s="294" t="s">
        <v>484</v>
      </c>
      <c r="L34" s="294" t="s">
        <v>484</v>
      </c>
      <c r="M34" s="295" t="s">
        <v>484</v>
      </c>
      <c r="N34" s="296" t="s">
        <v>484</v>
      </c>
    </row>
    <row r="35" spans="1:16" ht="27" customHeight="1">
      <c r="A35" s="248"/>
      <c r="B35" s="244"/>
      <c r="C35" s="244"/>
      <c r="D35" s="244"/>
      <c r="E35" s="244"/>
      <c r="F35" s="244"/>
      <c r="G35" s="1121" t="s">
        <v>501</v>
      </c>
      <c r="H35" s="1122"/>
      <c r="I35" s="1122"/>
      <c r="J35" s="1123"/>
      <c r="K35" s="294">
        <v>526097</v>
      </c>
      <c r="L35" s="294">
        <v>15410</v>
      </c>
      <c r="M35" s="295">
        <v>14021</v>
      </c>
      <c r="N35" s="296">
        <v>9.9</v>
      </c>
    </row>
    <row r="36" spans="1:16" ht="27" customHeight="1">
      <c r="A36" s="248"/>
      <c r="B36" s="244"/>
      <c r="C36" s="244"/>
      <c r="D36" s="244"/>
      <c r="E36" s="244"/>
      <c r="F36" s="244"/>
      <c r="G36" s="1121" t="s">
        <v>502</v>
      </c>
      <c r="H36" s="1122"/>
      <c r="I36" s="1122"/>
      <c r="J36" s="1123"/>
      <c r="K36" s="294">
        <v>8108</v>
      </c>
      <c r="L36" s="294">
        <v>237</v>
      </c>
      <c r="M36" s="295">
        <v>2867</v>
      </c>
      <c r="N36" s="296">
        <v>-91.7</v>
      </c>
    </row>
    <row r="37" spans="1:16" ht="13.5" customHeight="1">
      <c r="A37" s="248"/>
      <c r="B37" s="244"/>
      <c r="C37" s="244"/>
      <c r="D37" s="244"/>
      <c r="E37" s="244"/>
      <c r="F37" s="244"/>
      <c r="G37" s="1121" t="s">
        <v>503</v>
      </c>
      <c r="H37" s="1122"/>
      <c r="I37" s="1122"/>
      <c r="J37" s="1123"/>
      <c r="K37" s="294">
        <v>7814</v>
      </c>
      <c r="L37" s="294">
        <v>229</v>
      </c>
      <c r="M37" s="295">
        <v>917</v>
      </c>
      <c r="N37" s="296">
        <v>-75</v>
      </c>
    </row>
    <row r="38" spans="1:16" ht="27" customHeight="1">
      <c r="A38" s="248"/>
      <c r="B38" s="244"/>
      <c r="C38" s="244"/>
      <c r="D38" s="244"/>
      <c r="E38" s="244"/>
      <c r="F38" s="244"/>
      <c r="G38" s="1124" t="s">
        <v>504</v>
      </c>
      <c r="H38" s="1125"/>
      <c r="I38" s="1125"/>
      <c r="J38" s="1126"/>
      <c r="K38" s="297" t="s">
        <v>484</v>
      </c>
      <c r="L38" s="297" t="s">
        <v>484</v>
      </c>
      <c r="M38" s="298">
        <v>2</v>
      </c>
      <c r="N38" s="299" t="s">
        <v>484</v>
      </c>
      <c r="O38" s="293"/>
    </row>
    <row r="39" spans="1:16">
      <c r="A39" s="248"/>
      <c r="B39" s="244"/>
      <c r="C39" s="244"/>
      <c r="D39" s="244"/>
      <c r="E39" s="244"/>
      <c r="F39" s="244"/>
      <c r="G39" s="1124" t="s">
        <v>505</v>
      </c>
      <c r="H39" s="1125"/>
      <c r="I39" s="1125"/>
      <c r="J39" s="1126"/>
      <c r="K39" s="300">
        <v>-199282</v>
      </c>
      <c r="L39" s="300">
        <v>-5837</v>
      </c>
      <c r="M39" s="301">
        <v>-3077</v>
      </c>
      <c r="N39" s="302">
        <v>89.7</v>
      </c>
      <c r="O39" s="293"/>
    </row>
    <row r="40" spans="1:16" ht="27" customHeight="1">
      <c r="A40" s="248"/>
      <c r="B40" s="244"/>
      <c r="C40" s="244"/>
      <c r="D40" s="244"/>
      <c r="E40" s="244"/>
      <c r="F40" s="244"/>
      <c r="G40" s="1121" t="s">
        <v>506</v>
      </c>
      <c r="H40" s="1122"/>
      <c r="I40" s="1122"/>
      <c r="J40" s="1123"/>
      <c r="K40" s="300">
        <v>-849918</v>
      </c>
      <c r="L40" s="300">
        <v>-24896</v>
      </c>
      <c r="M40" s="301">
        <v>-35137</v>
      </c>
      <c r="N40" s="302">
        <v>-29.1</v>
      </c>
      <c r="O40" s="293"/>
    </row>
    <row r="41" spans="1:16">
      <c r="A41" s="248"/>
      <c r="B41" s="244"/>
      <c r="C41" s="244"/>
      <c r="D41" s="244"/>
      <c r="E41" s="244"/>
      <c r="F41" s="244"/>
      <c r="G41" s="1127" t="s">
        <v>277</v>
      </c>
      <c r="H41" s="1128"/>
      <c r="I41" s="1128"/>
      <c r="J41" s="1129"/>
      <c r="K41" s="294">
        <v>366798</v>
      </c>
      <c r="L41" s="300">
        <v>10744</v>
      </c>
      <c r="M41" s="301">
        <v>14503</v>
      </c>
      <c r="N41" s="302">
        <v>-25.9</v>
      </c>
      <c r="O41" s="293"/>
    </row>
    <row r="42" spans="1:16">
      <c r="A42" s="248"/>
      <c r="B42" s="244"/>
      <c r="C42" s="244"/>
      <c r="D42" s="244"/>
      <c r="E42" s="244"/>
      <c r="F42" s="244"/>
      <c r="G42" s="303" t="s">
        <v>507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508</v>
      </c>
      <c r="B47" s="244"/>
      <c r="C47" s="244"/>
      <c r="D47" s="244"/>
      <c r="E47" s="244"/>
      <c r="F47" s="244"/>
      <c r="G47" s="244"/>
      <c r="H47" s="244"/>
      <c r="I47" s="244"/>
      <c r="J47" s="244"/>
      <c r="K47" s="244"/>
      <c r="L47" s="244"/>
      <c r="M47" s="244"/>
      <c r="N47" s="244"/>
    </row>
    <row r="48" spans="1:16">
      <c r="A48" s="248"/>
      <c r="B48" s="244"/>
      <c r="C48" s="244"/>
      <c r="D48" s="244"/>
      <c r="E48" s="244"/>
      <c r="F48" s="244"/>
      <c r="G48" s="308" t="s">
        <v>509</v>
      </c>
      <c r="H48" s="308"/>
      <c r="I48" s="308"/>
      <c r="J48" s="308"/>
      <c r="K48" s="308"/>
      <c r="L48" s="308"/>
      <c r="M48" s="309"/>
      <c r="N48" s="308"/>
    </row>
    <row r="49" spans="1:14" ht="13.5" customHeight="1">
      <c r="A49" s="248"/>
      <c r="B49" s="244"/>
      <c r="C49" s="244"/>
      <c r="D49" s="244"/>
      <c r="E49" s="244"/>
      <c r="F49" s="244"/>
      <c r="G49" s="310"/>
      <c r="H49" s="311"/>
      <c r="I49" s="1114" t="s">
        <v>475</v>
      </c>
      <c r="J49" s="1116" t="s">
        <v>510</v>
      </c>
      <c r="K49" s="1117"/>
      <c r="L49" s="1117"/>
      <c r="M49" s="1117"/>
      <c r="N49" s="1118"/>
    </row>
    <row r="50" spans="1:14">
      <c r="A50" s="248"/>
      <c r="B50" s="244"/>
      <c r="C50" s="244"/>
      <c r="D50" s="244"/>
      <c r="E50" s="244"/>
      <c r="F50" s="244"/>
      <c r="G50" s="312"/>
      <c r="H50" s="313"/>
      <c r="I50" s="1115"/>
      <c r="J50" s="314" t="s">
        <v>511</v>
      </c>
      <c r="K50" s="315" t="s">
        <v>512</v>
      </c>
      <c r="L50" s="316" t="s">
        <v>513</v>
      </c>
      <c r="M50" s="317" t="s">
        <v>514</v>
      </c>
      <c r="N50" s="318" t="s">
        <v>515</v>
      </c>
    </row>
    <row r="51" spans="1:14">
      <c r="A51" s="248"/>
      <c r="B51" s="244"/>
      <c r="C51" s="244"/>
      <c r="D51" s="244"/>
      <c r="E51" s="244"/>
      <c r="F51" s="244"/>
      <c r="G51" s="310" t="s">
        <v>516</v>
      </c>
      <c r="H51" s="311"/>
      <c r="I51" s="319">
        <v>2099671</v>
      </c>
      <c r="J51" s="320">
        <v>61590</v>
      </c>
      <c r="K51" s="321">
        <v>137.69999999999999</v>
      </c>
      <c r="L51" s="322">
        <v>42839</v>
      </c>
      <c r="M51" s="323">
        <v>-13.3</v>
      </c>
      <c r="N51" s="324">
        <v>151</v>
      </c>
    </row>
    <row r="52" spans="1:14">
      <c r="A52" s="248"/>
      <c r="B52" s="244"/>
      <c r="C52" s="244"/>
      <c r="D52" s="244"/>
      <c r="E52" s="244"/>
      <c r="F52" s="244"/>
      <c r="G52" s="325"/>
      <c r="H52" s="326" t="s">
        <v>517</v>
      </c>
      <c r="I52" s="327">
        <v>1070504</v>
      </c>
      <c r="J52" s="328">
        <v>31401</v>
      </c>
      <c r="K52" s="329">
        <v>66.599999999999994</v>
      </c>
      <c r="L52" s="330">
        <v>22027</v>
      </c>
      <c r="M52" s="331">
        <v>-17.100000000000001</v>
      </c>
      <c r="N52" s="332">
        <v>83.7</v>
      </c>
    </row>
    <row r="53" spans="1:14">
      <c r="A53" s="248"/>
      <c r="B53" s="244"/>
      <c r="C53" s="244"/>
      <c r="D53" s="244"/>
      <c r="E53" s="244"/>
      <c r="F53" s="244"/>
      <c r="G53" s="310" t="s">
        <v>518</v>
      </c>
      <c r="H53" s="311"/>
      <c r="I53" s="319">
        <v>9127510</v>
      </c>
      <c r="J53" s="320">
        <v>269192</v>
      </c>
      <c r="K53" s="321">
        <v>337.1</v>
      </c>
      <c r="L53" s="322">
        <v>46819</v>
      </c>
      <c r="M53" s="323">
        <v>9.3000000000000007</v>
      </c>
      <c r="N53" s="324">
        <v>327.8</v>
      </c>
    </row>
    <row r="54" spans="1:14">
      <c r="A54" s="248"/>
      <c r="B54" s="244"/>
      <c r="C54" s="244"/>
      <c r="D54" s="244"/>
      <c r="E54" s="244"/>
      <c r="F54" s="244"/>
      <c r="G54" s="325"/>
      <c r="H54" s="326" t="s">
        <v>517</v>
      </c>
      <c r="I54" s="327">
        <v>766577</v>
      </c>
      <c r="J54" s="328">
        <v>22608</v>
      </c>
      <c r="K54" s="329">
        <v>-28</v>
      </c>
      <c r="L54" s="330">
        <v>24121</v>
      </c>
      <c r="M54" s="331">
        <v>9.5</v>
      </c>
      <c r="N54" s="332">
        <v>-37.5</v>
      </c>
    </row>
    <row r="55" spans="1:14">
      <c r="A55" s="248"/>
      <c r="B55" s="244"/>
      <c r="C55" s="244"/>
      <c r="D55" s="244"/>
      <c r="E55" s="244"/>
      <c r="F55" s="244"/>
      <c r="G55" s="310" t="s">
        <v>519</v>
      </c>
      <c r="H55" s="311"/>
      <c r="I55" s="319">
        <v>15783012</v>
      </c>
      <c r="J55" s="320">
        <v>464999</v>
      </c>
      <c r="K55" s="321">
        <v>72.7</v>
      </c>
      <c r="L55" s="322">
        <v>53270</v>
      </c>
      <c r="M55" s="323">
        <v>13.8</v>
      </c>
      <c r="N55" s="324">
        <v>58.9</v>
      </c>
    </row>
    <row r="56" spans="1:14">
      <c r="A56" s="248"/>
      <c r="B56" s="244"/>
      <c r="C56" s="244"/>
      <c r="D56" s="244"/>
      <c r="E56" s="244"/>
      <c r="F56" s="244"/>
      <c r="G56" s="325"/>
      <c r="H56" s="326" t="s">
        <v>517</v>
      </c>
      <c r="I56" s="327">
        <v>1508053</v>
      </c>
      <c r="J56" s="328">
        <v>44430</v>
      </c>
      <c r="K56" s="329">
        <v>96.5</v>
      </c>
      <c r="L56" s="330">
        <v>24316</v>
      </c>
      <c r="M56" s="331">
        <v>0.8</v>
      </c>
      <c r="N56" s="332">
        <v>95.7</v>
      </c>
    </row>
    <row r="57" spans="1:14">
      <c r="A57" s="248"/>
      <c r="B57" s="244"/>
      <c r="C57" s="244"/>
      <c r="D57" s="244"/>
      <c r="E57" s="244"/>
      <c r="F57" s="244"/>
      <c r="G57" s="310" t="s">
        <v>520</v>
      </c>
      <c r="H57" s="311"/>
      <c r="I57" s="319">
        <v>14329124</v>
      </c>
      <c r="J57" s="320">
        <v>419348</v>
      </c>
      <c r="K57" s="321">
        <v>-9.8000000000000007</v>
      </c>
      <c r="L57" s="322">
        <v>53292</v>
      </c>
      <c r="M57" s="323">
        <v>0</v>
      </c>
      <c r="N57" s="324">
        <v>-9.8000000000000007</v>
      </c>
    </row>
    <row r="58" spans="1:14">
      <c r="A58" s="248"/>
      <c r="B58" s="244"/>
      <c r="C58" s="244"/>
      <c r="D58" s="244"/>
      <c r="E58" s="244"/>
      <c r="F58" s="244"/>
      <c r="G58" s="325"/>
      <c r="H58" s="326" t="s">
        <v>517</v>
      </c>
      <c r="I58" s="327">
        <v>1565405</v>
      </c>
      <c r="J58" s="328">
        <v>45812</v>
      </c>
      <c r="K58" s="329">
        <v>3.1</v>
      </c>
      <c r="L58" s="330">
        <v>28900</v>
      </c>
      <c r="M58" s="331">
        <v>18.899999999999999</v>
      </c>
      <c r="N58" s="332">
        <v>-15.8</v>
      </c>
    </row>
    <row r="59" spans="1:14">
      <c r="A59" s="248"/>
      <c r="B59" s="244"/>
      <c r="C59" s="244"/>
      <c r="D59" s="244"/>
      <c r="E59" s="244"/>
      <c r="F59" s="244"/>
      <c r="G59" s="310" t="s">
        <v>521</v>
      </c>
      <c r="H59" s="311"/>
      <c r="I59" s="319">
        <v>6027307</v>
      </c>
      <c r="J59" s="320">
        <v>176552</v>
      </c>
      <c r="K59" s="321">
        <v>-57.9</v>
      </c>
      <c r="L59" s="322">
        <v>56894</v>
      </c>
      <c r="M59" s="323">
        <v>6.8</v>
      </c>
      <c r="N59" s="324">
        <v>-64.7</v>
      </c>
    </row>
    <row r="60" spans="1:14">
      <c r="A60" s="248"/>
      <c r="B60" s="244"/>
      <c r="C60" s="244"/>
      <c r="D60" s="244"/>
      <c r="E60" s="244"/>
      <c r="F60" s="244"/>
      <c r="G60" s="325"/>
      <c r="H60" s="326" t="s">
        <v>517</v>
      </c>
      <c r="I60" s="333">
        <v>1262872</v>
      </c>
      <c r="J60" s="328">
        <v>36992</v>
      </c>
      <c r="K60" s="329">
        <v>-19.3</v>
      </c>
      <c r="L60" s="330">
        <v>32548</v>
      </c>
      <c r="M60" s="331">
        <v>12.6</v>
      </c>
      <c r="N60" s="332">
        <v>-31.9</v>
      </c>
    </row>
    <row r="61" spans="1:14">
      <c r="A61" s="248"/>
      <c r="B61" s="244"/>
      <c r="C61" s="244"/>
      <c r="D61" s="244"/>
      <c r="E61" s="244"/>
      <c r="F61" s="244"/>
      <c r="G61" s="310" t="s">
        <v>522</v>
      </c>
      <c r="H61" s="334"/>
      <c r="I61" s="335">
        <v>9473325</v>
      </c>
      <c r="J61" s="336">
        <v>278336</v>
      </c>
      <c r="K61" s="337">
        <v>96</v>
      </c>
      <c r="L61" s="338">
        <v>50623</v>
      </c>
      <c r="M61" s="339">
        <v>3.3</v>
      </c>
      <c r="N61" s="324">
        <v>92.7</v>
      </c>
    </row>
    <row r="62" spans="1:14">
      <c r="A62" s="248"/>
      <c r="B62" s="244"/>
      <c r="C62" s="244"/>
      <c r="D62" s="244"/>
      <c r="E62" s="244"/>
      <c r="F62" s="244"/>
      <c r="G62" s="325"/>
      <c r="H62" s="326" t="s">
        <v>517</v>
      </c>
      <c r="I62" s="327">
        <v>1234682</v>
      </c>
      <c r="J62" s="328">
        <v>36249</v>
      </c>
      <c r="K62" s="329">
        <v>23.8</v>
      </c>
      <c r="L62" s="330">
        <v>26382</v>
      </c>
      <c r="M62" s="331">
        <v>4.9000000000000004</v>
      </c>
      <c r="N62" s="332">
        <v>18.899999999999999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4" zoomScaleNormal="100" zoomScaleSheetLayoutView="55" workbookViewId="0">
      <selection activeCell="I102" sqref="I102"/>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4" zoomScaleNormal="100" zoomScaleSheetLayoutView="55" workbookViewId="0">
      <selection activeCell="I103" sqref="I103"/>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0" zoomScaleSheetLayoutView="100" workbookViewId="0">
      <selection activeCell="O45" sqref="O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524</v>
      </c>
      <c r="G46" s="8" t="s">
        <v>525</v>
      </c>
      <c r="H46" s="8" t="s">
        <v>526</v>
      </c>
      <c r="I46" s="8" t="s">
        <v>527</v>
      </c>
      <c r="J46" s="9" t="s">
        <v>528</v>
      </c>
    </row>
    <row r="47" spans="2:10" ht="57.75" customHeight="1">
      <c r="B47" s="10"/>
      <c r="C47" s="1139" t="s">
        <v>3</v>
      </c>
      <c r="D47" s="1139"/>
      <c r="E47" s="1140"/>
      <c r="F47" s="11">
        <v>33.86</v>
      </c>
      <c r="G47" s="12">
        <v>70.75</v>
      </c>
      <c r="H47" s="12">
        <v>66.14</v>
      </c>
      <c r="I47" s="12">
        <v>65.33</v>
      </c>
      <c r="J47" s="13">
        <v>67.47</v>
      </c>
    </row>
    <row r="48" spans="2:10" ht="57.75" customHeight="1">
      <c r="B48" s="14"/>
      <c r="C48" s="1141" t="s">
        <v>4</v>
      </c>
      <c r="D48" s="1141"/>
      <c r="E48" s="1142"/>
      <c r="F48" s="15">
        <v>15.23</v>
      </c>
      <c r="G48" s="16">
        <v>6.45</v>
      </c>
      <c r="H48" s="16">
        <v>18.559999999999999</v>
      </c>
      <c r="I48" s="16">
        <v>12.76</v>
      </c>
      <c r="J48" s="17">
        <v>16.14</v>
      </c>
    </row>
    <row r="49" spans="2:10" ht="57.75" customHeight="1" thickBot="1">
      <c r="B49" s="18"/>
      <c r="C49" s="1143" t="s">
        <v>5</v>
      </c>
      <c r="D49" s="1143"/>
      <c r="E49" s="1144"/>
      <c r="F49" s="19">
        <v>22.73</v>
      </c>
      <c r="G49" s="20">
        <v>9.4700000000000006</v>
      </c>
      <c r="H49" s="20">
        <v>4.7300000000000004</v>
      </c>
      <c r="I49" s="20" t="s">
        <v>529</v>
      </c>
      <c r="J49" s="21" t="s">
        <v>530</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2017-02-22T04:08:28Z</cp:lastPrinted>
  <dcterms:created xsi:type="dcterms:W3CDTF">2017-02-15T15:39:07Z</dcterms:created>
  <dcterms:modified xsi:type="dcterms:W3CDTF">2017-03-06T05:50:02Z</dcterms:modified>
  <cp:category/>
</cp:coreProperties>
</file>